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1099 Readiness" sheetId="2" state="visible" r:id="rId2"/>
    <sheet name="Contractors" sheetId="3" state="visible" r:id="rId3"/>
    <sheet name="Payments" sheetId="4" state="visible" r:id="rId4"/>
    <sheet name="Settings"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0.00;($#,##0.00);&quot;-&quot;"/>
    <numFmt numFmtId="166" formatCode="$#,##0"/>
    <numFmt numFmtId="167" formatCode="mmm d, yyyy"/>
  </numFmts>
  <fonts count="10">
    <font>
      <name val="Calibri"/>
      <family val="2"/>
      <color theme="1"/>
      <sz val="11"/>
      <scheme val="minor"/>
    </font>
    <font>
      <name val="Arial"/>
      <b val="1"/>
      <color rgb="001F3864"/>
      <sz val="14"/>
    </font>
    <font>
      <name val="Arial"/>
      <i val="1"/>
      <color rgb="00595959"/>
      <sz val="10"/>
    </font>
    <font>
      <name val="Arial"/>
      <b val="1"/>
      <color rgb="001F3864"/>
      <sz val="11"/>
    </font>
    <font>
      <name val="Arial"/>
      <sz val="10"/>
    </font>
    <font>
      <name val="Arial"/>
      <b val="1"/>
      <sz val="10"/>
    </font>
    <font>
      <name val="Arial"/>
      <b val="1"/>
      <color rgb="00FFFFFF"/>
      <sz val="10"/>
    </font>
    <font>
      <name val="Arial"/>
      <color rgb="000000FF"/>
      <sz val="10"/>
    </font>
    <font>
      <name val="Arial"/>
      <i val="1"/>
      <color rgb="00C65911"/>
      <sz val="10"/>
    </font>
    <font>
      <name val="Arial"/>
      <color rgb="000563C1"/>
      <sz val="10"/>
      <u val="single"/>
    </font>
  </fonts>
  <fills count="6">
    <fill>
      <patternFill/>
    </fill>
    <fill>
      <patternFill patternType="gray125"/>
    </fill>
    <fill>
      <patternFill patternType="solid">
        <fgColor rgb="001F3864"/>
      </patternFill>
    </fill>
    <fill>
      <patternFill patternType="solid">
        <fgColor rgb="00FFF2CC"/>
      </patternFill>
    </fill>
    <fill>
      <patternFill patternType="solid">
        <fgColor rgb="00FCE4D6"/>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xf numFmtId="0" fontId="2" fillId="0" borderId="0" pivotButton="0" quotePrefix="0" xfId="0"/>
    <xf numFmtId="0" fontId="5" fillId="0" borderId="0" applyAlignment="1" pivotButton="0" quotePrefix="0" xfId="0">
      <alignment horizontal="right"/>
    </xf>
    <xf numFmtId="0" fontId="7" fillId="3" borderId="1" pivotButton="0" quotePrefix="0" xfId="0"/>
    <xf numFmtId="0" fontId="5" fillId="5" borderId="1" pivotButton="0" quotePrefix="0" xfId="0"/>
    <xf numFmtId="165" fontId="5" fillId="5" borderId="1" pivotButton="0" quotePrefix="0" xfId="0"/>
    <xf numFmtId="0" fontId="6" fillId="2" borderId="1" applyAlignment="1" pivotButton="0" quotePrefix="0" xfId="0">
      <alignment vertical="center" wrapText="1"/>
    </xf>
    <xf numFmtId="0" fontId="4" fillId="5" borderId="1" pivotButton="0" quotePrefix="0" xfId="0"/>
    <xf numFmtId="165" fontId="4" fillId="5" borderId="1" pivotButton="0" quotePrefix="0" xfId="0"/>
    <xf numFmtId="166" fontId="4" fillId="5" borderId="1" pivotButton="0" quotePrefix="0" xfId="0"/>
    <xf numFmtId="167" fontId="4" fillId="5" borderId="1" pivotButton="0" quotePrefix="0" xfId="0"/>
    <xf numFmtId="0" fontId="8" fillId="4" borderId="1" pivotButton="0" quotePrefix="0" xfId="0"/>
    <xf numFmtId="164" fontId="8" fillId="4" borderId="1" pivotButton="0" quotePrefix="0" xfId="0"/>
    <xf numFmtId="165" fontId="8" fillId="4" borderId="1" pivotButton="0" quotePrefix="0" xfId="0"/>
    <xf numFmtId="164" fontId="7" fillId="3" borderId="1" pivotButton="0" quotePrefix="0" xfId="0"/>
    <xf numFmtId="165" fontId="7" fillId="3" borderId="1" pivotButton="0" quotePrefix="0" xfId="0"/>
    <xf numFmtId="0" fontId="4" fillId="0" borderId="1" applyAlignment="1" pivotButton="0" quotePrefix="0" xfId="0">
      <alignment vertical="top" wrapText="1"/>
    </xf>
    <xf numFmtId="166" fontId="7" fillId="0" borderId="1" applyAlignment="1" pivotButton="0" quotePrefix="0" xfId="0">
      <alignment vertical="top" wrapText="1"/>
    </xf>
    <xf numFmtId="0" fontId="9" fillId="0" borderId="1" applyAlignment="1" pivotButton="0" quotePrefix="0" xfId="0">
      <alignment vertical="top" wrapText="1"/>
    </xf>
    <xf numFmtId="164" fontId="4" fillId="0" borderId="1" applyAlignment="1" pivotButton="0" quotePrefix="0" xfId="0">
      <alignment vertical="top" wrapText="1"/>
    </xf>
    <xf numFmtId="164" fontId="7" fillId="0" borderId="1" applyAlignment="1" pivotButton="0" quotePrefix="0" xfId="0">
      <alignment vertical="top" wrapText="1"/>
    </xf>
    <xf numFmtId="1" fontId="7" fillId="0" borderId="1" applyAlignment="1" pivotButton="0" quotePrefix="0" xfId="0">
      <alignment vertical="top" wrapText="1"/>
    </xf>
    <xf numFmtId="9" fontId="7" fillId="0" borderId="1" applyAlignment="1" pivotButton="0" quotePrefix="0" xfId="0">
      <alignment vertical="top" wrapText="1"/>
    </xf>
    <xf numFmtId="49" fontId="7" fillId="0" borderId="1" applyAlignment="1" pivotButton="0" quotePrefix="0" xfId="0">
      <alignment vertical="top" wrapText="1"/>
    </xf>
    <xf numFmtId="0" fontId="5" fillId="0" borderId="0" pivotButton="0" quotePrefix="0" xfId="0"/>
  </cellXfs>
  <cellStyles count="1">
    <cellStyle name="Normal" xfId="0" builtinId="0" hidden="0"/>
  </cellStyles>
  <dxfs count="2">
    <dxf>
      <font>
        <name val="Arial"/>
        <b val="1"/>
        <color rgb="009C0006"/>
      </font>
      <fill>
        <patternFill patternType="solid">
          <fgColor rgb="00FFC7CE"/>
        </patternFill>
      </fill>
    </dxf>
    <dxf>
      <font>
        <name val="Arial"/>
        <b val="1"/>
        <color rgb="009C57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RAHA Financials</author>
  </authors>
  <commentList>
    <comment ref="G6" authorId="0" shapeId="0">
      <text>
        <t>Royalties use Settings!B7. All other payment types use the threshold for the selected payment year from Settings!B5:C6.</t>
      </text>
    </comment>
    <comment ref="I6" authorId="0" shapeId="0">
      <text>
        <t>Yes when bank-type payments &gt;= threshold AND (the payee is not a corporation OR the payment type is Legal fees or Medical).</t>
      </text>
    </comment>
  </commentList>
</comments>
</file>

<file path=xl/comments/comment2.xml><?xml version="1.0" encoding="utf-8"?>
<comments xmlns="http://schemas.openxmlformats.org/spreadsheetml/2006/main">
  <authors>
    <author>RAHA Financials</author>
  </authors>
  <commentList>
    <comment ref="C4" authorId="0" shapeId="0">
      <text>
        <t>Use the tax classification on line 3 of the contractor's Form W-9. An LLC that elected C or S corporation treatment = C corp or S corp.</t>
      </text>
    </comment>
    <comment ref="E4" authorId="0" shapeId="0">
      <text>
        <t>Y/N only. Never store the TIN (SSN/EIN) itself in this workbook. Keep W-9 forms in a secure location.</t>
      </text>
    </comment>
    <comment ref="F4" authorId="0" shapeId="0">
      <text>
        <t>Default method for this contractor. Card, PayPal, Stripe and similar payments are generally reported by the processor on Form 1099-K.</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hyperlink" Target="https://www.law.cornell.edu/uscode/text/26/6041" TargetMode="External" Id="rId1" /><Relationship Type="http://schemas.openxmlformats.org/officeDocument/2006/relationships/hyperlink" Target="https://www.law.cornell.edu/uscode/text/26/6041" TargetMode="External" Id="rId2" /><Relationship Type="http://schemas.openxmlformats.org/officeDocument/2006/relationships/hyperlink" Target="https://www.law.cornell.edu/uscode/text/26/6050N" TargetMode="External" Id="rId3" /><Relationship Type="http://schemas.openxmlformats.org/officeDocument/2006/relationships/hyperlink" Target="https://www.irs.gov/pub/irs-pdf/i1099mec.pdf" TargetMode="External" Id="rId4" /><Relationship Type="http://schemas.openxmlformats.org/officeDocument/2006/relationships/hyperlink" Target="https://www.irs.gov/pub/irs-pdf/i1099mec.pdf" TargetMode="External" Id="rId5" /><Relationship Type="http://schemas.openxmlformats.org/officeDocument/2006/relationships/hyperlink" Target="https://www.irs.gov/pub/irs-pdf/p1099.pdf" TargetMode="External" Id="rId6" /><Relationship Type="http://schemas.openxmlformats.org/officeDocument/2006/relationships/hyperlink" Target="https://www.irs.gov/pub/irs-pdf/i1099mec.pdf" TargetMode="External" Id="rId7" /><Relationship Type="http://schemas.openxmlformats.org/officeDocument/2006/relationships/hyperlink" Target="https://www.irs.gov/pub/irs-pdf/i1099mec.pdf" TargetMode="External" Id="rId8" /><Relationship Type="http://schemas.openxmlformats.org/officeDocument/2006/relationships/hyperlink" Target="https://www.irs.gov/pub/irs-pdf/p1099.pdf" TargetMode="External" Id="rId9" /><Relationship Type="http://schemas.openxmlformats.org/officeDocument/2006/relationships/hyperlink" Target="https://www.irs.gov/pub/irs-pdf/p1099.pdf" TargetMode="External" Id="rId10" /><Relationship Type="http://schemas.openxmlformats.org/officeDocument/2006/relationships/hyperlink" Target="https://www.irs.gov/pub/irs-pdf/i1099mec.pdf" TargetMode="External" Id="rId11" /></Relationships>
</file>

<file path=xl/worksheets/sheet1.xml><?xml version="1.0" encoding="utf-8"?>
<worksheet xmlns="http://schemas.openxmlformats.org/spreadsheetml/2006/main">
  <sheetPr>
    <outlinePr summaryBelow="1" summaryRight="1"/>
    <pageSetUpPr/>
  </sheetPr>
  <dimension ref="A1:A31"/>
  <sheetViews>
    <sheetView showGridLines="0" workbookViewId="0">
      <selection activeCell="A1" sqref="A1"/>
    </sheetView>
  </sheetViews>
  <sheetFormatPr baseColWidth="8" defaultRowHeight="15"/>
  <cols>
    <col width="110" customWidth="1" min="1" max="1"/>
  </cols>
  <sheetData>
    <row r="1">
      <c r="A1" s="1" t="inlineStr">
        <is>
          <t>Read me - Contractor Payment Tracker + 1099 Readiness</t>
        </is>
      </c>
    </row>
    <row r="3">
      <c r="A3" s="2" t="inlineStr">
        <is>
          <t>Contractor Payment Tracker + 1099 Readiness Sheet. Free download from RAHA Financials. Version 2026-09, figures checked 2026-09-23.</t>
        </is>
      </c>
    </row>
    <row r="4">
      <c r="A4" s="3" t="inlineStr">
        <is>
          <t>What this workbook does</t>
        </is>
      </c>
    </row>
    <row r="5" ht="28" customHeight="1">
      <c r="A5" s="4" t="inlineStr">
        <is>
          <t>Keeps a list of your contractors, logs every payment, and estimates which contractors will likely need a Form 1099-NEC or 1099-MISC for the year you pick. It also flags contractors whose Form W-9 you haven't collected.</t>
        </is>
      </c>
    </row>
    <row r="6">
      <c r="A6" s="3" t="inlineStr">
        <is>
          <t>How to use it</t>
        </is>
      </c>
    </row>
    <row r="7" ht="42" customHeight="1">
      <c r="A7" s="4" t="inlineStr">
        <is>
          <t>1. Contractors sheet: add one row per contractor. Use the dropdowns for entity type, W-9, TIN on file, payment method and payment type. Take the entity type from line 3 of the contractor's Form W-9 (an LLC that elected C or S corporation tax treatment should be entered as C corp or S corp).</t>
        </is>
      </c>
    </row>
    <row r="8" ht="28" customHeight="1">
      <c r="A8" s="4" t="inlineStr">
        <is>
          <t>2. Payments sheet: log each payment. Pick the contractor from the dropdown. If you leave Method blank, the contractor's default payment method is used.</t>
        </is>
      </c>
    </row>
    <row r="9" ht="14" customHeight="1">
      <c r="A9" s="4" t="inlineStr">
        <is>
          <t>3. 1099 Readiness sheet: choose the payment year in cell B3. Everything else on that sheet is calculated.</t>
        </is>
      </c>
    </row>
    <row r="10" ht="28" customHeight="1">
      <c r="A10" s="4" t="inlineStr">
        <is>
          <t>4. Delete the EXAMPLE rows (orange) on the Contractors and Payments sheets before you start. Select the rows, right-click and choose Delete.</t>
        </is>
      </c>
    </row>
    <row r="11" ht="28" customHeight="1">
      <c r="A11" s="4" t="inlineStr">
        <is>
          <t>Colour key: yellow cells are for your input; grey cells contain formulas (don't type over them); orange rows are examples to delete.</t>
        </is>
      </c>
    </row>
    <row r="12">
      <c r="A12" s="3" t="inlineStr">
        <is>
          <t>Never store full taxpayer ID numbers here</t>
        </is>
      </c>
    </row>
    <row r="13" ht="28" customHeight="1">
      <c r="A13" s="4" t="inlineStr">
        <is>
          <t>The 'TIN on file' column is a simple Y/N. Do not type Social Security numbers or EINs into this workbook. Keep W-9 forms in a secure, access-controlled location.</t>
        </is>
      </c>
    </row>
    <row r="14">
      <c r="A14" s="3" t="inlineStr">
        <is>
          <t>The rules the formulas apply (federal only)</t>
        </is>
      </c>
    </row>
    <row r="15" ht="42" customHeight="1">
      <c r="A15" s="4" t="inlineStr">
        <is>
          <t>Threshold: payments made in 2026 and later are reportable on Forms 1099-NEC/MISC at $2,000 or more for the year; payments made in 2025 used $600. Royalties use $10. (IRC 6041(a) as amended by P.L. 119-21; IRC 6050N.) Source links are on the Settings sheet.</t>
        </is>
      </c>
    </row>
    <row r="16" ht="56" customHeight="1">
      <c r="A16" s="4" t="inlineStr">
        <is>
          <t>Card and third-party network payments: payments you make by credit card, debit card or through a payment app such as PayPal or Stripe are generally reported by the payment company on Form 1099-K, not by you on Form 1099-NEC/MISC (Instructions for Forms 1099-MISC and 1099-NEC). The sheet therefore counts only bank, check, ACH and similar payments toward the threshold.</t>
        </is>
      </c>
    </row>
    <row r="17" ht="42" customHeight="1">
      <c r="A17" s="4" t="inlineStr">
        <is>
          <t>Corporations: payments to C and S corporations are generally exempt from 1099-NEC/MISC reporting, except (among others) attorneys' fees and medical and health care payments. The sheet flags corporations only for Legal fees and Medical payment types. See the Settings sheet for the full exceptions text and source.</t>
        </is>
      </c>
    </row>
    <row r="18" ht="28" customHeight="1">
      <c r="A18" s="4" t="inlineStr">
        <is>
          <t>Forms: Services and Legal fees -&gt; Form 1099-NEC. Rent, Medical and Royalties -&gt; Form 1099-MISC. 'Other' needs a manual check of the IRS instructions.</t>
        </is>
      </c>
    </row>
    <row r="19" ht="28" customHeight="1">
      <c r="A19" s="4" t="inlineStr">
        <is>
          <t>Legal fees here means attorneys' fees for services. Gross proceeds paid to attorneys (for example, settlement payments) use a separate $600 threshold on Form 1099-MISC and are not tracked by these formulas.</t>
        </is>
      </c>
    </row>
    <row r="20" ht="28" customHeight="1">
      <c r="A20" s="4" t="inlineStr">
        <is>
          <t>E-filing: if you file 10 or more information returns in total for the year (all types combined, including Forms W-2), you must file them electronically.</t>
        </is>
      </c>
    </row>
    <row r="21" ht="28" customHeight="1">
      <c r="A21" s="4" t="inlineStr">
        <is>
          <t>Missing W-9 / TIN: if a payee doesn't give you a TIN, you may have to apply backup withholding at 24% on reportable payments (IRS Pub. 1099).</t>
        </is>
      </c>
    </row>
    <row r="22" ht="14" customHeight="1">
      <c r="A22" s="4" t="inlineStr">
        <is>
          <t>States: many states have their own 1099 filing rules. This sheet covers federal rules only.</t>
        </is>
      </c>
    </row>
    <row r="23" ht="28" customHeight="1">
      <c r="A23" s="4" t="inlineStr">
        <is>
          <t>Due dates: the Settings sheet lists 2027 due dates for 2026 payments. For any other year, the sheet shows 'See IRS instructions'.</t>
        </is>
      </c>
    </row>
    <row r="24" ht="28" customHeight="1">
      <c r="A24" s="4" t="inlineStr">
        <is>
          <t>'Likely' means exactly that: the result is a screening estimate. Special cases (for example, payments to attorneys, fish purchases, direct sales, federal agencies, or payees outside the US) need a closer look.</t>
        </is>
      </c>
    </row>
    <row r="25">
      <c r="A25" s="3" t="inlineStr">
        <is>
          <t>Related free tool</t>
        </is>
      </c>
    </row>
    <row r="26" ht="14" customHeight="1">
      <c r="A26" s="4" t="inlineStr">
        <is>
          <t>Do I need to file a 1099? - https://rahafinancials.com/tools/do-i-need-to-file-1099/</t>
        </is>
      </c>
    </row>
    <row r="27">
      <c r="A27" s="3" t="inlineStr">
        <is>
          <t>Disclaimer</t>
        </is>
      </c>
    </row>
    <row r="28" ht="42" customHeight="1">
      <c r="A28" s="4" t="inlineStr">
        <is>
          <t>This template provides general information for educational purposes and is not tax, legal or accounting advice. Rules change and every business is different. Review it with a qualified professional before relying on it. RAHA Financials LLC is not affiliated with the IRS, Intuit (QuickBooks) or Xero.</t>
        </is>
      </c>
    </row>
    <row r="29">
      <c r="A29" s="5" t="n"/>
    </row>
    <row r="30" ht="14" customHeight="1">
      <c r="A30" s="4" t="inlineStr">
        <is>
          <t>RAHA Financials LLC | info@rahafinancials.com | +1 (234) 414-5066 | rahafinancials.com</t>
        </is>
      </c>
    </row>
    <row r="31">
      <c r="A31" s="6" t="inlineStr">
        <is>
          <t>Prepared by RAHA Financials - rahafinancials.com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0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32" customWidth="1" min="1" max="1"/>
    <col width="20" customWidth="1" min="2" max="2"/>
    <col width="13" customWidth="1" min="3" max="3"/>
    <col width="15" customWidth="1" min="4" max="4"/>
    <col width="16" customWidth="1" min="5" max="5"/>
    <col width="16" customWidth="1" min="6" max="6"/>
    <col width="12" customWidth="1" min="7" max="7"/>
    <col width="16" customWidth="1" min="8" max="8"/>
    <col width="13" customWidth="1" min="9" max="9"/>
    <col width="11" customWidth="1" min="10" max="10"/>
    <col width="14" customWidth="1" min="11" max="11"/>
    <col width="14" customWidth="1" min="12" max="12"/>
    <col width="14" customWidth="1" min="13" max="13"/>
    <col width="22" customWidth="1" min="14" max="14"/>
  </cols>
  <sheetData>
    <row r="1">
      <c r="A1" s="1" t="inlineStr">
        <is>
          <t>1099 Readiness</t>
        </is>
      </c>
    </row>
    <row r="2">
      <c r="A2" s="7" t="inlineStr">
        <is>
          <t>Screening estimate only - see the Read me sheet for the rules applied. Choose the payment year in B3; everything else is calculated.</t>
        </is>
      </c>
    </row>
    <row r="3">
      <c r="A3" s="8" t="inlineStr">
        <is>
          <t>Payment year:</t>
        </is>
      </c>
      <c r="B3" s="9" t="n">
        <v>2026</v>
      </c>
      <c r="C3" s="8" t="inlineStr">
        <is>
          <t>1099s likely needed:</t>
        </is>
      </c>
      <c r="D3" s="10">
        <f>COUNTIF($I$7:$I$206,"Yes")</f>
        <v/>
      </c>
      <c r="E3" s="8" t="inlineStr">
        <is>
          <t>...of which missing W-9:</t>
        </is>
      </c>
      <c r="F3" s="10">
        <f>COUNTIFS($I$7:$I$206,"Yes",$J$7:$J$206,"Yes")</f>
        <v/>
      </c>
      <c r="G3" s="8" t="inlineStr">
        <is>
          <t>Total paid in year:</t>
        </is>
      </c>
      <c r="H3" s="11">
        <f>SUM($D$7:$D$206)</f>
        <v/>
      </c>
    </row>
    <row r="4">
      <c r="A4" s="7" t="inlineStr">
        <is>
          <t>E-file reminder: if your total information returns for the year (all 1099s plus Forms W-2) reach Settings!B13 (currently 10), you must e-file.</t>
        </is>
      </c>
    </row>
    <row r="6" ht="30" customHeight="1">
      <c r="A6" s="12" t="inlineStr">
        <is>
          <t>Contractor</t>
        </is>
      </c>
      <c r="B6" s="12" t="inlineStr">
        <is>
          <t>Entity type</t>
        </is>
      </c>
      <c r="C6" s="12" t="inlineStr">
        <is>
          <t>Payment type</t>
        </is>
      </c>
      <c r="D6" s="12" t="inlineStr">
        <is>
          <t>Total paid in year</t>
        </is>
      </c>
      <c r="E6" s="12" t="inlineStr">
        <is>
          <t>Paid by bank/check/ACH/Zelle</t>
        </is>
      </c>
      <c r="F6" s="12" t="inlineStr">
        <is>
          <t>Paid by card/PayPal/Stripe</t>
        </is>
      </c>
      <c r="G6" s="12" t="inlineStr">
        <is>
          <t>Threshold</t>
        </is>
      </c>
      <c r="H6" s="12" t="inlineStr">
        <is>
          <t>Likely form</t>
        </is>
      </c>
      <c r="I6" s="12" t="inlineStr">
        <is>
          <t>1099 likely required?</t>
        </is>
      </c>
      <c r="J6" s="12" t="inlineStr">
        <is>
          <t>Missing W-9?</t>
        </is>
      </c>
      <c r="K6" s="12" t="inlineStr">
        <is>
          <t>Recipient copy due</t>
        </is>
      </c>
      <c r="L6" s="12" t="inlineStr">
        <is>
          <t>IRS due (paper)</t>
        </is>
      </c>
      <c r="M6" s="12" t="inlineStr">
        <is>
          <t>IRS due (e-file)</t>
        </is>
      </c>
      <c r="N6" s="12" t="inlineStr">
        <is>
          <t>Action</t>
        </is>
      </c>
    </row>
    <row r="7">
      <c r="A7" s="13">
        <f>IFERROR(IF(INDEX(Contractors!$A$5:$A$204,ROWS($A$7:$A7))="","",INDEX(Contractors!$A$5:$A$204,ROWS($A$7:$A7))),"")</f>
        <v/>
      </c>
      <c r="B7" s="13">
        <f>IF($A7="","",IFERROR(INDEX(Contractors!$C$5:$C$204,ROWS($A$7:$A7))&amp;"",""))</f>
        <v/>
      </c>
      <c r="C7" s="13">
        <f>IF($A7="","",IFERROR(INDEX(Contractors!$G$5:$G$204,ROWS($A$7:$A7))&amp;"",""))</f>
        <v/>
      </c>
      <c r="D7" s="14">
        <f>IF($A7="","",SUMIFS(Payments!$C$5:$C$1004,Payments!$B$5:$B$1004,$A7,Payments!$F$5:$F$1004,$B$3))</f>
        <v/>
      </c>
      <c r="E7" s="14">
        <f>IF($A7="","",SUMIFS(Payments!$C$5:$C$1004,Payments!$B$5:$B$1004,$A7,Payments!$F$5:$F$1004,$B$3,Payments!$G$5:$G$1004,"Bank/check/ACH/Zelle"))</f>
        <v/>
      </c>
      <c r="F7" s="14">
        <f>IF($A7="","",D7-E7)</f>
        <v/>
      </c>
      <c r="G7" s="15">
        <f>IF($A7="","",IF(C7="Royalties",Settings!$B$7,IFERROR(INDEX(Settings!$B$5:$B$6,MATCH(--$B$3,Settings!$C$5:$C$6,0)),"Year not in Settings")))</f>
        <v/>
      </c>
      <c r="H7" s="13">
        <f>IF($A7="","",IF(OR(C7="Services",C7="Legal fees"),"1099-NEC",IF(OR(C7="Rent",C7="Medical",C7="Royalties"),"1099-MISC","Check IRS instructions")))</f>
        <v/>
      </c>
      <c r="I7" s="13">
        <f>IF($A7="","",IF(NOT(ISNUMBER(G7)),"Check year",IF(AND(E7&gt;=G7,OR(AND(B7&lt;&gt;"C corp",B7&lt;&gt;"S corp"),C7="Legal fees",C7="Medical")),"Yes","No")))</f>
        <v/>
      </c>
      <c r="J7" s="13">
        <f>IF($A7="","",IF(IFERROR(INDEX(Contractors!$D$5:$D$204,ROWS($A$7:$A7)),"")="Y","No","Yes"))</f>
        <v/>
      </c>
      <c r="K7" s="16">
        <f>IF(I7&lt;&gt;"Yes","",IF(IFERROR(--$B$3,0)&lt;&gt;Settings!$C$9,"See IRS instructions",IF(H7="1099-NEC",Settings!$B$9,IF(H7="1099-MISC",Settings!$B$10,"See IRS instructions"))))</f>
        <v/>
      </c>
      <c r="L7" s="16">
        <f>IF(I7&lt;&gt;"Yes","",IF(IFERROR(--$B$3,0)&lt;&gt;Settings!$C$9,"See IRS instructions",IF(H7="1099-NEC",Settings!$B$9,IF(H7="1099-MISC",Settings!$B$11,"See IRS instructions"))))</f>
        <v/>
      </c>
      <c r="M7" s="16">
        <f>IF(I7&lt;&gt;"Yes","",IF(IFERROR(--$B$3,0)&lt;&gt;Settings!$C$9,"See IRS instructions",IF(H7="1099-NEC",Settings!$B$9,IF(H7="1099-MISC",Settings!$B$12,"See IRS instructions"))))</f>
        <v/>
      </c>
      <c r="N7" s="13">
        <f>IF($A7="","",IF(J7="Yes","Request Form W-9",IF(IFERROR(INDEX(Contractors!$E$5:$E$204,ROWS($A$7:$A7)),"")&lt;&gt;"Y","Confirm TIN from W-9",IF(H7="Check IRS instructions","Check payment type",""))))</f>
        <v/>
      </c>
    </row>
    <row r="8">
      <c r="A8" s="13">
        <f>IFERROR(IF(INDEX(Contractors!$A$5:$A$204,ROWS($A$7:$A8))="","",INDEX(Contractors!$A$5:$A$204,ROWS($A$7:$A8))),"")</f>
        <v/>
      </c>
      <c r="B8" s="13">
        <f>IF($A8="","",IFERROR(INDEX(Contractors!$C$5:$C$204,ROWS($A$7:$A8))&amp;"",""))</f>
        <v/>
      </c>
      <c r="C8" s="13">
        <f>IF($A8="","",IFERROR(INDEX(Contractors!$G$5:$G$204,ROWS($A$7:$A8))&amp;"",""))</f>
        <v/>
      </c>
      <c r="D8" s="14">
        <f>IF($A8="","",SUMIFS(Payments!$C$5:$C$1004,Payments!$B$5:$B$1004,$A8,Payments!$F$5:$F$1004,$B$3))</f>
        <v/>
      </c>
      <c r="E8" s="14">
        <f>IF($A8="","",SUMIFS(Payments!$C$5:$C$1004,Payments!$B$5:$B$1004,$A8,Payments!$F$5:$F$1004,$B$3,Payments!$G$5:$G$1004,"Bank/check/ACH/Zelle"))</f>
        <v/>
      </c>
      <c r="F8" s="14">
        <f>IF($A8="","",D8-E8)</f>
        <v/>
      </c>
      <c r="G8" s="15">
        <f>IF($A8="","",IF(C8="Royalties",Settings!$B$7,IFERROR(INDEX(Settings!$B$5:$B$6,MATCH(--$B$3,Settings!$C$5:$C$6,0)),"Year not in Settings")))</f>
        <v/>
      </c>
      <c r="H8" s="13">
        <f>IF($A8="","",IF(OR(C8="Services",C8="Legal fees"),"1099-NEC",IF(OR(C8="Rent",C8="Medical",C8="Royalties"),"1099-MISC","Check IRS instructions")))</f>
        <v/>
      </c>
      <c r="I8" s="13">
        <f>IF($A8="","",IF(NOT(ISNUMBER(G8)),"Check year",IF(AND(E8&gt;=G8,OR(AND(B8&lt;&gt;"C corp",B8&lt;&gt;"S corp"),C8="Legal fees",C8="Medical")),"Yes","No")))</f>
        <v/>
      </c>
      <c r="J8" s="13">
        <f>IF($A8="","",IF(IFERROR(INDEX(Contractors!$D$5:$D$204,ROWS($A$7:$A8)),"")="Y","No","Yes"))</f>
        <v/>
      </c>
      <c r="K8" s="16">
        <f>IF(I8&lt;&gt;"Yes","",IF(IFERROR(--$B$3,0)&lt;&gt;Settings!$C$9,"See IRS instructions",IF(H8="1099-NEC",Settings!$B$9,IF(H8="1099-MISC",Settings!$B$10,"See IRS instructions"))))</f>
        <v/>
      </c>
      <c r="L8" s="16">
        <f>IF(I8&lt;&gt;"Yes","",IF(IFERROR(--$B$3,0)&lt;&gt;Settings!$C$9,"See IRS instructions",IF(H8="1099-NEC",Settings!$B$9,IF(H8="1099-MISC",Settings!$B$11,"See IRS instructions"))))</f>
        <v/>
      </c>
      <c r="M8" s="16">
        <f>IF(I8&lt;&gt;"Yes","",IF(IFERROR(--$B$3,0)&lt;&gt;Settings!$C$9,"See IRS instructions",IF(H8="1099-NEC",Settings!$B$9,IF(H8="1099-MISC",Settings!$B$12,"See IRS instructions"))))</f>
        <v/>
      </c>
      <c r="N8" s="13">
        <f>IF($A8="","",IF(J8="Yes","Request Form W-9",IF(IFERROR(INDEX(Contractors!$E$5:$E$204,ROWS($A$7:$A8)),"")&lt;&gt;"Y","Confirm TIN from W-9",IF(H8="Check IRS instructions","Check payment type",""))))</f>
        <v/>
      </c>
    </row>
    <row r="9">
      <c r="A9" s="13">
        <f>IFERROR(IF(INDEX(Contractors!$A$5:$A$204,ROWS($A$7:$A9))="","",INDEX(Contractors!$A$5:$A$204,ROWS($A$7:$A9))),"")</f>
        <v/>
      </c>
      <c r="B9" s="13">
        <f>IF($A9="","",IFERROR(INDEX(Contractors!$C$5:$C$204,ROWS($A$7:$A9))&amp;"",""))</f>
        <v/>
      </c>
      <c r="C9" s="13">
        <f>IF($A9="","",IFERROR(INDEX(Contractors!$G$5:$G$204,ROWS($A$7:$A9))&amp;"",""))</f>
        <v/>
      </c>
      <c r="D9" s="14">
        <f>IF($A9="","",SUMIFS(Payments!$C$5:$C$1004,Payments!$B$5:$B$1004,$A9,Payments!$F$5:$F$1004,$B$3))</f>
        <v/>
      </c>
      <c r="E9" s="14">
        <f>IF($A9="","",SUMIFS(Payments!$C$5:$C$1004,Payments!$B$5:$B$1004,$A9,Payments!$F$5:$F$1004,$B$3,Payments!$G$5:$G$1004,"Bank/check/ACH/Zelle"))</f>
        <v/>
      </c>
      <c r="F9" s="14">
        <f>IF($A9="","",D9-E9)</f>
        <v/>
      </c>
      <c r="G9" s="15">
        <f>IF($A9="","",IF(C9="Royalties",Settings!$B$7,IFERROR(INDEX(Settings!$B$5:$B$6,MATCH(--$B$3,Settings!$C$5:$C$6,0)),"Year not in Settings")))</f>
        <v/>
      </c>
      <c r="H9" s="13">
        <f>IF($A9="","",IF(OR(C9="Services",C9="Legal fees"),"1099-NEC",IF(OR(C9="Rent",C9="Medical",C9="Royalties"),"1099-MISC","Check IRS instructions")))</f>
        <v/>
      </c>
      <c r="I9" s="13">
        <f>IF($A9="","",IF(NOT(ISNUMBER(G9)),"Check year",IF(AND(E9&gt;=G9,OR(AND(B9&lt;&gt;"C corp",B9&lt;&gt;"S corp"),C9="Legal fees",C9="Medical")),"Yes","No")))</f>
        <v/>
      </c>
      <c r="J9" s="13">
        <f>IF($A9="","",IF(IFERROR(INDEX(Contractors!$D$5:$D$204,ROWS($A$7:$A9)),"")="Y","No","Yes"))</f>
        <v/>
      </c>
      <c r="K9" s="16">
        <f>IF(I9&lt;&gt;"Yes","",IF(IFERROR(--$B$3,0)&lt;&gt;Settings!$C$9,"See IRS instructions",IF(H9="1099-NEC",Settings!$B$9,IF(H9="1099-MISC",Settings!$B$10,"See IRS instructions"))))</f>
        <v/>
      </c>
      <c r="L9" s="16">
        <f>IF(I9&lt;&gt;"Yes","",IF(IFERROR(--$B$3,0)&lt;&gt;Settings!$C$9,"See IRS instructions",IF(H9="1099-NEC",Settings!$B$9,IF(H9="1099-MISC",Settings!$B$11,"See IRS instructions"))))</f>
        <v/>
      </c>
      <c r="M9" s="16">
        <f>IF(I9&lt;&gt;"Yes","",IF(IFERROR(--$B$3,0)&lt;&gt;Settings!$C$9,"See IRS instructions",IF(H9="1099-NEC",Settings!$B$9,IF(H9="1099-MISC",Settings!$B$12,"See IRS instructions"))))</f>
        <v/>
      </c>
      <c r="N9" s="13">
        <f>IF($A9="","",IF(J9="Yes","Request Form W-9",IF(IFERROR(INDEX(Contractors!$E$5:$E$204,ROWS($A$7:$A9)),"")&lt;&gt;"Y","Confirm TIN from W-9",IF(H9="Check IRS instructions","Check payment type",""))))</f>
        <v/>
      </c>
    </row>
    <row r="10">
      <c r="A10" s="13">
        <f>IFERROR(IF(INDEX(Contractors!$A$5:$A$204,ROWS($A$7:$A10))="","",INDEX(Contractors!$A$5:$A$204,ROWS($A$7:$A10))),"")</f>
        <v/>
      </c>
      <c r="B10" s="13">
        <f>IF($A10="","",IFERROR(INDEX(Contractors!$C$5:$C$204,ROWS($A$7:$A10))&amp;"",""))</f>
        <v/>
      </c>
      <c r="C10" s="13">
        <f>IF($A10="","",IFERROR(INDEX(Contractors!$G$5:$G$204,ROWS($A$7:$A10))&amp;"",""))</f>
        <v/>
      </c>
      <c r="D10" s="14">
        <f>IF($A10="","",SUMIFS(Payments!$C$5:$C$1004,Payments!$B$5:$B$1004,$A10,Payments!$F$5:$F$1004,$B$3))</f>
        <v/>
      </c>
      <c r="E10" s="14">
        <f>IF($A10="","",SUMIFS(Payments!$C$5:$C$1004,Payments!$B$5:$B$1004,$A10,Payments!$F$5:$F$1004,$B$3,Payments!$G$5:$G$1004,"Bank/check/ACH/Zelle"))</f>
        <v/>
      </c>
      <c r="F10" s="14">
        <f>IF($A10="","",D10-E10)</f>
        <v/>
      </c>
      <c r="G10" s="15">
        <f>IF($A10="","",IF(C10="Royalties",Settings!$B$7,IFERROR(INDEX(Settings!$B$5:$B$6,MATCH(--$B$3,Settings!$C$5:$C$6,0)),"Year not in Settings")))</f>
        <v/>
      </c>
      <c r="H10" s="13">
        <f>IF($A10="","",IF(OR(C10="Services",C10="Legal fees"),"1099-NEC",IF(OR(C10="Rent",C10="Medical",C10="Royalties"),"1099-MISC","Check IRS instructions")))</f>
        <v/>
      </c>
      <c r="I10" s="13">
        <f>IF($A10="","",IF(NOT(ISNUMBER(G10)),"Check year",IF(AND(E10&gt;=G10,OR(AND(B10&lt;&gt;"C corp",B10&lt;&gt;"S corp"),C10="Legal fees",C10="Medical")),"Yes","No")))</f>
        <v/>
      </c>
      <c r="J10" s="13">
        <f>IF($A10="","",IF(IFERROR(INDEX(Contractors!$D$5:$D$204,ROWS($A$7:$A10)),"")="Y","No","Yes"))</f>
        <v/>
      </c>
      <c r="K10" s="16">
        <f>IF(I10&lt;&gt;"Yes","",IF(IFERROR(--$B$3,0)&lt;&gt;Settings!$C$9,"See IRS instructions",IF(H10="1099-NEC",Settings!$B$9,IF(H10="1099-MISC",Settings!$B$10,"See IRS instructions"))))</f>
        <v/>
      </c>
      <c r="L10" s="16">
        <f>IF(I10&lt;&gt;"Yes","",IF(IFERROR(--$B$3,0)&lt;&gt;Settings!$C$9,"See IRS instructions",IF(H10="1099-NEC",Settings!$B$9,IF(H10="1099-MISC",Settings!$B$11,"See IRS instructions"))))</f>
        <v/>
      </c>
      <c r="M10" s="16">
        <f>IF(I10&lt;&gt;"Yes","",IF(IFERROR(--$B$3,0)&lt;&gt;Settings!$C$9,"See IRS instructions",IF(H10="1099-NEC",Settings!$B$9,IF(H10="1099-MISC",Settings!$B$12,"See IRS instructions"))))</f>
        <v/>
      </c>
      <c r="N10" s="13">
        <f>IF($A10="","",IF(J10="Yes","Request Form W-9",IF(IFERROR(INDEX(Contractors!$E$5:$E$204,ROWS($A$7:$A10)),"")&lt;&gt;"Y","Confirm TIN from W-9",IF(H10="Check IRS instructions","Check payment type",""))))</f>
        <v/>
      </c>
    </row>
    <row r="11">
      <c r="A11" s="13">
        <f>IFERROR(IF(INDEX(Contractors!$A$5:$A$204,ROWS($A$7:$A11))="","",INDEX(Contractors!$A$5:$A$204,ROWS($A$7:$A11))),"")</f>
        <v/>
      </c>
      <c r="B11" s="13">
        <f>IF($A11="","",IFERROR(INDEX(Contractors!$C$5:$C$204,ROWS($A$7:$A11))&amp;"",""))</f>
        <v/>
      </c>
      <c r="C11" s="13">
        <f>IF($A11="","",IFERROR(INDEX(Contractors!$G$5:$G$204,ROWS($A$7:$A11))&amp;"",""))</f>
        <v/>
      </c>
      <c r="D11" s="14">
        <f>IF($A11="","",SUMIFS(Payments!$C$5:$C$1004,Payments!$B$5:$B$1004,$A11,Payments!$F$5:$F$1004,$B$3))</f>
        <v/>
      </c>
      <c r="E11" s="14">
        <f>IF($A11="","",SUMIFS(Payments!$C$5:$C$1004,Payments!$B$5:$B$1004,$A11,Payments!$F$5:$F$1004,$B$3,Payments!$G$5:$G$1004,"Bank/check/ACH/Zelle"))</f>
        <v/>
      </c>
      <c r="F11" s="14">
        <f>IF($A11="","",D11-E11)</f>
        <v/>
      </c>
      <c r="G11" s="15">
        <f>IF($A11="","",IF(C11="Royalties",Settings!$B$7,IFERROR(INDEX(Settings!$B$5:$B$6,MATCH(--$B$3,Settings!$C$5:$C$6,0)),"Year not in Settings")))</f>
        <v/>
      </c>
      <c r="H11" s="13">
        <f>IF($A11="","",IF(OR(C11="Services",C11="Legal fees"),"1099-NEC",IF(OR(C11="Rent",C11="Medical",C11="Royalties"),"1099-MISC","Check IRS instructions")))</f>
        <v/>
      </c>
      <c r="I11" s="13">
        <f>IF($A11="","",IF(NOT(ISNUMBER(G11)),"Check year",IF(AND(E11&gt;=G11,OR(AND(B11&lt;&gt;"C corp",B11&lt;&gt;"S corp"),C11="Legal fees",C11="Medical")),"Yes","No")))</f>
        <v/>
      </c>
      <c r="J11" s="13">
        <f>IF($A11="","",IF(IFERROR(INDEX(Contractors!$D$5:$D$204,ROWS($A$7:$A11)),"")="Y","No","Yes"))</f>
        <v/>
      </c>
      <c r="K11" s="16">
        <f>IF(I11&lt;&gt;"Yes","",IF(IFERROR(--$B$3,0)&lt;&gt;Settings!$C$9,"See IRS instructions",IF(H11="1099-NEC",Settings!$B$9,IF(H11="1099-MISC",Settings!$B$10,"See IRS instructions"))))</f>
        <v/>
      </c>
      <c r="L11" s="16">
        <f>IF(I11&lt;&gt;"Yes","",IF(IFERROR(--$B$3,0)&lt;&gt;Settings!$C$9,"See IRS instructions",IF(H11="1099-NEC",Settings!$B$9,IF(H11="1099-MISC",Settings!$B$11,"See IRS instructions"))))</f>
        <v/>
      </c>
      <c r="M11" s="16">
        <f>IF(I11&lt;&gt;"Yes","",IF(IFERROR(--$B$3,0)&lt;&gt;Settings!$C$9,"See IRS instructions",IF(H11="1099-NEC",Settings!$B$9,IF(H11="1099-MISC",Settings!$B$12,"See IRS instructions"))))</f>
        <v/>
      </c>
      <c r="N11" s="13">
        <f>IF($A11="","",IF(J11="Yes","Request Form W-9",IF(IFERROR(INDEX(Contractors!$E$5:$E$204,ROWS($A$7:$A11)),"")&lt;&gt;"Y","Confirm TIN from W-9",IF(H11="Check IRS instructions","Check payment type",""))))</f>
        <v/>
      </c>
    </row>
    <row r="12">
      <c r="A12" s="13">
        <f>IFERROR(IF(INDEX(Contractors!$A$5:$A$204,ROWS($A$7:$A12))="","",INDEX(Contractors!$A$5:$A$204,ROWS($A$7:$A12))),"")</f>
        <v/>
      </c>
      <c r="B12" s="13">
        <f>IF($A12="","",IFERROR(INDEX(Contractors!$C$5:$C$204,ROWS($A$7:$A12))&amp;"",""))</f>
        <v/>
      </c>
      <c r="C12" s="13">
        <f>IF($A12="","",IFERROR(INDEX(Contractors!$G$5:$G$204,ROWS($A$7:$A12))&amp;"",""))</f>
        <v/>
      </c>
      <c r="D12" s="14">
        <f>IF($A12="","",SUMIFS(Payments!$C$5:$C$1004,Payments!$B$5:$B$1004,$A12,Payments!$F$5:$F$1004,$B$3))</f>
        <v/>
      </c>
      <c r="E12" s="14">
        <f>IF($A12="","",SUMIFS(Payments!$C$5:$C$1004,Payments!$B$5:$B$1004,$A12,Payments!$F$5:$F$1004,$B$3,Payments!$G$5:$G$1004,"Bank/check/ACH/Zelle"))</f>
        <v/>
      </c>
      <c r="F12" s="14">
        <f>IF($A12="","",D12-E12)</f>
        <v/>
      </c>
      <c r="G12" s="15">
        <f>IF($A12="","",IF(C12="Royalties",Settings!$B$7,IFERROR(INDEX(Settings!$B$5:$B$6,MATCH(--$B$3,Settings!$C$5:$C$6,0)),"Year not in Settings")))</f>
        <v/>
      </c>
      <c r="H12" s="13">
        <f>IF($A12="","",IF(OR(C12="Services",C12="Legal fees"),"1099-NEC",IF(OR(C12="Rent",C12="Medical",C12="Royalties"),"1099-MISC","Check IRS instructions")))</f>
        <v/>
      </c>
      <c r="I12" s="13">
        <f>IF($A12="","",IF(NOT(ISNUMBER(G12)),"Check year",IF(AND(E12&gt;=G12,OR(AND(B12&lt;&gt;"C corp",B12&lt;&gt;"S corp"),C12="Legal fees",C12="Medical")),"Yes","No")))</f>
        <v/>
      </c>
      <c r="J12" s="13">
        <f>IF($A12="","",IF(IFERROR(INDEX(Contractors!$D$5:$D$204,ROWS($A$7:$A12)),"")="Y","No","Yes"))</f>
        <v/>
      </c>
      <c r="K12" s="16">
        <f>IF(I12&lt;&gt;"Yes","",IF(IFERROR(--$B$3,0)&lt;&gt;Settings!$C$9,"See IRS instructions",IF(H12="1099-NEC",Settings!$B$9,IF(H12="1099-MISC",Settings!$B$10,"See IRS instructions"))))</f>
        <v/>
      </c>
      <c r="L12" s="16">
        <f>IF(I12&lt;&gt;"Yes","",IF(IFERROR(--$B$3,0)&lt;&gt;Settings!$C$9,"See IRS instructions",IF(H12="1099-NEC",Settings!$B$9,IF(H12="1099-MISC",Settings!$B$11,"See IRS instructions"))))</f>
        <v/>
      </c>
      <c r="M12" s="16">
        <f>IF(I12&lt;&gt;"Yes","",IF(IFERROR(--$B$3,0)&lt;&gt;Settings!$C$9,"See IRS instructions",IF(H12="1099-NEC",Settings!$B$9,IF(H12="1099-MISC",Settings!$B$12,"See IRS instructions"))))</f>
        <v/>
      </c>
      <c r="N12" s="13">
        <f>IF($A12="","",IF(J12="Yes","Request Form W-9",IF(IFERROR(INDEX(Contractors!$E$5:$E$204,ROWS($A$7:$A12)),"")&lt;&gt;"Y","Confirm TIN from W-9",IF(H12="Check IRS instructions","Check payment type",""))))</f>
        <v/>
      </c>
    </row>
    <row r="13">
      <c r="A13" s="13">
        <f>IFERROR(IF(INDEX(Contractors!$A$5:$A$204,ROWS($A$7:$A13))="","",INDEX(Contractors!$A$5:$A$204,ROWS($A$7:$A13))),"")</f>
        <v/>
      </c>
      <c r="B13" s="13">
        <f>IF($A13="","",IFERROR(INDEX(Contractors!$C$5:$C$204,ROWS($A$7:$A13))&amp;"",""))</f>
        <v/>
      </c>
      <c r="C13" s="13">
        <f>IF($A13="","",IFERROR(INDEX(Contractors!$G$5:$G$204,ROWS($A$7:$A13))&amp;"",""))</f>
        <v/>
      </c>
      <c r="D13" s="14">
        <f>IF($A13="","",SUMIFS(Payments!$C$5:$C$1004,Payments!$B$5:$B$1004,$A13,Payments!$F$5:$F$1004,$B$3))</f>
        <v/>
      </c>
      <c r="E13" s="14">
        <f>IF($A13="","",SUMIFS(Payments!$C$5:$C$1004,Payments!$B$5:$B$1004,$A13,Payments!$F$5:$F$1004,$B$3,Payments!$G$5:$G$1004,"Bank/check/ACH/Zelle"))</f>
        <v/>
      </c>
      <c r="F13" s="14">
        <f>IF($A13="","",D13-E13)</f>
        <v/>
      </c>
      <c r="G13" s="15">
        <f>IF($A13="","",IF(C13="Royalties",Settings!$B$7,IFERROR(INDEX(Settings!$B$5:$B$6,MATCH(--$B$3,Settings!$C$5:$C$6,0)),"Year not in Settings")))</f>
        <v/>
      </c>
      <c r="H13" s="13">
        <f>IF($A13="","",IF(OR(C13="Services",C13="Legal fees"),"1099-NEC",IF(OR(C13="Rent",C13="Medical",C13="Royalties"),"1099-MISC","Check IRS instructions")))</f>
        <v/>
      </c>
      <c r="I13" s="13">
        <f>IF($A13="","",IF(NOT(ISNUMBER(G13)),"Check year",IF(AND(E13&gt;=G13,OR(AND(B13&lt;&gt;"C corp",B13&lt;&gt;"S corp"),C13="Legal fees",C13="Medical")),"Yes","No")))</f>
        <v/>
      </c>
      <c r="J13" s="13">
        <f>IF($A13="","",IF(IFERROR(INDEX(Contractors!$D$5:$D$204,ROWS($A$7:$A13)),"")="Y","No","Yes"))</f>
        <v/>
      </c>
      <c r="K13" s="16">
        <f>IF(I13&lt;&gt;"Yes","",IF(IFERROR(--$B$3,0)&lt;&gt;Settings!$C$9,"See IRS instructions",IF(H13="1099-NEC",Settings!$B$9,IF(H13="1099-MISC",Settings!$B$10,"See IRS instructions"))))</f>
        <v/>
      </c>
      <c r="L13" s="16">
        <f>IF(I13&lt;&gt;"Yes","",IF(IFERROR(--$B$3,0)&lt;&gt;Settings!$C$9,"See IRS instructions",IF(H13="1099-NEC",Settings!$B$9,IF(H13="1099-MISC",Settings!$B$11,"See IRS instructions"))))</f>
        <v/>
      </c>
      <c r="M13" s="16">
        <f>IF(I13&lt;&gt;"Yes","",IF(IFERROR(--$B$3,0)&lt;&gt;Settings!$C$9,"See IRS instructions",IF(H13="1099-NEC",Settings!$B$9,IF(H13="1099-MISC",Settings!$B$12,"See IRS instructions"))))</f>
        <v/>
      </c>
      <c r="N13" s="13">
        <f>IF($A13="","",IF(J13="Yes","Request Form W-9",IF(IFERROR(INDEX(Contractors!$E$5:$E$204,ROWS($A$7:$A13)),"")&lt;&gt;"Y","Confirm TIN from W-9",IF(H13="Check IRS instructions","Check payment type",""))))</f>
        <v/>
      </c>
    </row>
    <row r="14">
      <c r="A14" s="13">
        <f>IFERROR(IF(INDEX(Contractors!$A$5:$A$204,ROWS($A$7:$A14))="","",INDEX(Contractors!$A$5:$A$204,ROWS($A$7:$A14))),"")</f>
        <v/>
      </c>
      <c r="B14" s="13">
        <f>IF($A14="","",IFERROR(INDEX(Contractors!$C$5:$C$204,ROWS($A$7:$A14))&amp;"",""))</f>
        <v/>
      </c>
      <c r="C14" s="13">
        <f>IF($A14="","",IFERROR(INDEX(Contractors!$G$5:$G$204,ROWS($A$7:$A14))&amp;"",""))</f>
        <v/>
      </c>
      <c r="D14" s="14">
        <f>IF($A14="","",SUMIFS(Payments!$C$5:$C$1004,Payments!$B$5:$B$1004,$A14,Payments!$F$5:$F$1004,$B$3))</f>
        <v/>
      </c>
      <c r="E14" s="14">
        <f>IF($A14="","",SUMIFS(Payments!$C$5:$C$1004,Payments!$B$5:$B$1004,$A14,Payments!$F$5:$F$1004,$B$3,Payments!$G$5:$G$1004,"Bank/check/ACH/Zelle"))</f>
        <v/>
      </c>
      <c r="F14" s="14">
        <f>IF($A14="","",D14-E14)</f>
        <v/>
      </c>
      <c r="G14" s="15">
        <f>IF($A14="","",IF(C14="Royalties",Settings!$B$7,IFERROR(INDEX(Settings!$B$5:$B$6,MATCH(--$B$3,Settings!$C$5:$C$6,0)),"Year not in Settings")))</f>
        <v/>
      </c>
      <c r="H14" s="13">
        <f>IF($A14="","",IF(OR(C14="Services",C14="Legal fees"),"1099-NEC",IF(OR(C14="Rent",C14="Medical",C14="Royalties"),"1099-MISC","Check IRS instructions")))</f>
        <v/>
      </c>
      <c r="I14" s="13">
        <f>IF($A14="","",IF(NOT(ISNUMBER(G14)),"Check year",IF(AND(E14&gt;=G14,OR(AND(B14&lt;&gt;"C corp",B14&lt;&gt;"S corp"),C14="Legal fees",C14="Medical")),"Yes","No")))</f>
        <v/>
      </c>
      <c r="J14" s="13">
        <f>IF($A14="","",IF(IFERROR(INDEX(Contractors!$D$5:$D$204,ROWS($A$7:$A14)),"")="Y","No","Yes"))</f>
        <v/>
      </c>
      <c r="K14" s="16">
        <f>IF(I14&lt;&gt;"Yes","",IF(IFERROR(--$B$3,0)&lt;&gt;Settings!$C$9,"See IRS instructions",IF(H14="1099-NEC",Settings!$B$9,IF(H14="1099-MISC",Settings!$B$10,"See IRS instructions"))))</f>
        <v/>
      </c>
      <c r="L14" s="16">
        <f>IF(I14&lt;&gt;"Yes","",IF(IFERROR(--$B$3,0)&lt;&gt;Settings!$C$9,"See IRS instructions",IF(H14="1099-NEC",Settings!$B$9,IF(H14="1099-MISC",Settings!$B$11,"See IRS instructions"))))</f>
        <v/>
      </c>
      <c r="M14" s="16">
        <f>IF(I14&lt;&gt;"Yes","",IF(IFERROR(--$B$3,0)&lt;&gt;Settings!$C$9,"See IRS instructions",IF(H14="1099-NEC",Settings!$B$9,IF(H14="1099-MISC",Settings!$B$12,"See IRS instructions"))))</f>
        <v/>
      </c>
      <c r="N14" s="13">
        <f>IF($A14="","",IF(J14="Yes","Request Form W-9",IF(IFERROR(INDEX(Contractors!$E$5:$E$204,ROWS($A$7:$A14)),"")&lt;&gt;"Y","Confirm TIN from W-9",IF(H14="Check IRS instructions","Check payment type",""))))</f>
        <v/>
      </c>
    </row>
    <row r="15">
      <c r="A15" s="13">
        <f>IFERROR(IF(INDEX(Contractors!$A$5:$A$204,ROWS($A$7:$A15))="","",INDEX(Contractors!$A$5:$A$204,ROWS($A$7:$A15))),"")</f>
        <v/>
      </c>
      <c r="B15" s="13">
        <f>IF($A15="","",IFERROR(INDEX(Contractors!$C$5:$C$204,ROWS($A$7:$A15))&amp;"",""))</f>
        <v/>
      </c>
      <c r="C15" s="13">
        <f>IF($A15="","",IFERROR(INDEX(Contractors!$G$5:$G$204,ROWS($A$7:$A15))&amp;"",""))</f>
        <v/>
      </c>
      <c r="D15" s="14">
        <f>IF($A15="","",SUMIFS(Payments!$C$5:$C$1004,Payments!$B$5:$B$1004,$A15,Payments!$F$5:$F$1004,$B$3))</f>
        <v/>
      </c>
      <c r="E15" s="14">
        <f>IF($A15="","",SUMIFS(Payments!$C$5:$C$1004,Payments!$B$5:$B$1004,$A15,Payments!$F$5:$F$1004,$B$3,Payments!$G$5:$G$1004,"Bank/check/ACH/Zelle"))</f>
        <v/>
      </c>
      <c r="F15" s="14">
        <f>IF($A15="","",D15-E15)</f>
        <v/>
      </c>
      <c r="G15" s="15">
        <f>IF($A15="","",IF(C15="Royalties",Settings!$B$7,IFERROR(INDEX(Settings!$B$5:$B$6,MATCH(--$B$3,Settings!$C$5:$C$6,0)),"Year not in Settings")))</f>
        <v/>
      </c>
      <c r="H15" s="13">
        <f>IF($A15="","",IF(OR(C15="Services",C15="Legal fees"),"1099-NEC",IF(OR(C15="Rent",C15="Medical",C15="Royalties"),"1099-MISC","Check IRS instructions")))</f>
        <v/>
      </c>
      <c r="I15" s="13">
        <f>IF($A15="","",IF(NOT(ISNUMBER(G15)),"Check year",IF(AND(E15&gt;=G15,OR(AND(B15&lt;&gt;"C corp",B15&lt;&gt;"S corp"),C15="Legal fees",C15="Medical")),"Yes","No")))</f>
        <v/>
      </c>
      <c r="J15" s="13">
        <f>IF($A15="","",IF(IFERROR(INDEX(Contractors!$D$5:$D$204,ROWS($A$7:$A15)),"")="Y","No","Yes"))</f>
        <v/>
      </c>
      <c r="K15" s="16">
        <f>IF(I15&lt;&gt;"Yes","",IF(IFERROR(--$B$3,0)&lt;&gt;Settings!$C$9,"See IRS instructions",IF(H15="1099-NEC",Settings!$B$9,IF(H15="1099-MISC",Settings!$B$10,"See IRS instructions"))))</f>
        <v/>
      </c>
      <c r="L15" s="16">
        <f>IF(I15&lt;&gt;"Yes","",IF(IFERROR(--$B$3,0)&lt;&gt;Settings!$C$9,"See IRS instructions",IF(H15="1099-NEC",Settings!$B$9,IF(H15="1099-MISC",Settings!$B$11,"See IRS instructions"))))</f>
        <v/>
      </c>
      <c r="M15" s="16">
        <f>IF(I15&lt;&gt;"Yes","",IF(IFERROR(--$B$3,0)&lt;&gt;Settings!$C$9,"See IRS instructions",IF(H15="1099-NEC",Settings!$B$9,IF(H15="1099-MISC",Settings!$B$12,"See IRS instructions"))))</f>
        <v/>
      </c>
      <c r="N15" s="13">
        <f>IF($A15="","",IF(J15="Yes","Request Form W-9",IF(IFERROR(INDEX(Contractors!$E$5:$E$204,ROWS($A$7:$A15)),"")&lt;&gt;"Y","Confirm TIN from W-9",IF(H15="Check IRS instructions","Check payment type",""))))</f>
        <v/>
      </c>
    </row>
    <row r="16">
      <c r="A16" s="13">
        <f>IFERROR(IF(INDEX(Contractors!$A$5:$A$204,ROWS($A$7:$A16))="","",INDEX(Contractors!$A$5:$A$204,ROWS($A$7:$A16))),"")</f>
        <v/>
      </c>
      <c r="B16" s="13">
        <f>IF($A16="","",IFERROR(INDEX(Contractors!$C$5:$C$204,ROWS($A$7:$A16))&amp;"",""))</f>
        <v/>
      </c>
      <c r="C16" s="13">
        <f>IF($A16="","",IFERROR(INDEX(Contractors!$G$5:$G$204,ROWS($A$7:$A16))&amp;"",""))</f>
        <v/>
      </c>
      <c r="D16" s="14">
        <f>IF($A16="","",SUMIFS(Payments!$C$5:$C$1004,Payments!$B$5:$B$1004,$A16,Payments!$F$5:$F$1004,$B$3))</f>
        <v/>
      </c>
      <c r="E16" s="14">
        <f>IF($A16="","",SUMIFS(Payments!$C$5:$C$1004,Payments!$B$5:$B$1004,$A16,Payments!$F$5:$F$1004,$B$3,Payments!$G$5:$G$1004,"Bank/check/ACH/Zelle"))</f>
        <v/>
      </c>
      <c r="F16" s="14">
        <f>IF($A16="","",D16-E16)</f>
        <v/>
      </c>
      <c r="G16" s="15">
        <f>IF($A16="","",IF(C16="Royalties",Settings!$B$7,IFERROR(INDEX(Settings!$B$5:$B$6,MATCH(--$B$3,Settings!$C$5:$C$6,0)),"Year not in Settings")))</f>
        <v/>
      </c>
      <c r="H16" s="13">
        <f>IF($A16="","",IF(OR(C16="Services",C16="Legal fees"),"1099-NEC",IF(OR(C16="Rent",C16="Medical",C16="Royalties"),"1099-MISC","Check IRS instructions")))</f>
        <v/>
      </c>
      <c r="I16" s="13">
        <f>IF($A16="","",IF(NOT(ISNUMBER(G16)),"Check year",IF(AND(E16&gt;=G16,OR(AND(B16&lt;&gt;"C corp",B16&lt;&gt;"S corp"),C16="Legal fees",C16="Medical")),"Yes","No")))</f>
        <v/>
      </c>
      <c r="J16" s="13">
        <f>IF($A16="","",IF(IFERROR(INDEX(Contractors!$D$5:$D$204,ROWS($A$7:$A16)),"")="Y","No","Yes"))</f>
        <v/>
      </c>
      <c r="K16" s="16">
        <f>IF(I16&lt;&gt;"Yes","",IF(IFERROR(--$B$3,0)&lt;&gt;Settings!$C$9,"See IRS instructions",IF(H16="1099-NEC",Settings!$B$9,IF(H16="1099-MISC",Settings!$B$10,"See IRS instructions"))))</f>
        <v/>
      </c>
      <c r="L16" s="16">
        <f>IF(I16&lt;&gt;"Yes","",IF(IFERROR(--$B$3,0)&lt;&gt;Settings!$C$9,"See IRS instructions",IF(H16="1099-NEC",Settings!$B$9,IF(H16="1099-MISC",Settings!$B$11,"See IRS instructions"))))</f>
        <v/>
      </c>
      <c r="M16" s="16">
        <f>IF(I16&lt;&gt;"Yes","",IF(IFERROR(--$B$3,0)&lt;&gt;Settings!$C$9,"See IRS instructions",IF(H16="1099-NEC",Settings!$B$9,IF(H16="1099-MISC",Settings!$B$12,"See IRS instructions"))))</f>
        <v/>
      </c>
      <c r="N16" s="13">
        <f>IF($A16="","",IF(J16="Yes","Request Form W-9",IF(IFERROR(INDEX(Contractors!$E$5:$E$204,ROWS($A$7:$A16)),"")&lt;&gt;"Y","Confirm TIN from W-9",IF(H16="Check IRS instructions","Check payment type",""))))</f>
        <v/>
      </c>
    </row>
    <row r="17">
      <c r="A17" s="13">
        <f>IFERROR(IF(INDEX(Contractors!$A$5:$A$204,ROWS($A$7:$A17))="","",INDEX(Contractors!$A$5:$A$204,ROWS($A$7:$A17))),"")</f>
        <v/>
      </c>
      <c r="B17" s="13">
        <f>IF($A17="","",IFERROR(INDEX(Contractors!$C$5:$C$204,ROWS($A$7:$A17))&amp;"",""))</f>
        <v/>
      </c>
      <c r="C17" s="13">
        <f>IF($A17="","",IFERROR(INDEX(Contractors!$G$5:$G$204,ROWS($A$7:$A17))&amp;"",""))</f>
        <v/>
      </c>
      <c r="D17" s="14">
        <f>IF($A17="","",SUMIFS(Payments!$C$5:$C$1004,Payments!$B$5:$B$1004,$A17,Payments!$F$5:$F$1004,$B$3))</f>
        <v/>
      </c>
      <c r="E17" s="14">
        <f>IF($A17="","",SUMIFS(Payments!$C$5:$C$1004,Payments!$B$5:$B$1004,$A17,Payments!$F$5:$F$1004,$B$3,Payments!$G$5:$G$1004,"Bank/check/ACH/Zelle"))</f>
        <v/>
      </c>
      <c r="F17" s="14">
        <f>IF($A17="","",D17-E17)</f>
        <v/>
      </c>
      <c r="G17" s="15">
        <f>IF($A17="","",IF(C17="Royalties",Settings!$B$7,IFERROR(INDEX(Settings!$B$5:$B$6,MATCH(--$B$3,Settings!$C$5:$C$6,0)),"Year not in Settings")))</f>
        <v/>
      </c>
      <c r="H17" s="13">
        <f>IF($A17="","",IF(OR(C17="Services",C17="Legal fees"),"1099-NEC",IF(OR(C17="Rent",C17="Medical",C17="Royalties"),"1099-MISC","Check IRS instructions")))</f>
        <v/>
      </c>
      <c r="I17" s="13">
        <f>IF($A17="","",IF(NOT(ISNUMBER(G17)),"Check year",IF(AND(E17&gt;=G17,OR(AND(B17&lt;&gt;"C corp",B17&lt;&gt;"S corp"),C17="Legal fees",C17="Medical")),"Yes","No")))</f>
        <v/>
      </c>
      <c r="J17" s="13">
        <f>IF($A17="","",IF(IFERROR(INDEX(Contractors!$D$5:$D$204,ROWS($A$7:$A17)),"")="Y","No","Yes"))</f>
        <v/>
      </c>
      <c r="K17" s="16">
        <f>IF(I17&lt;&gt;"Yes","",IF(IFERROR(--$B$3,0)&lt;&gt;Settings!$C$9,"See IRS instructions",IF(H17="1099-NEC",Settings!$B$9,IF(H17="1099-MISC",Settings!$B$10,"See IRS instructions"))))</f>
        <v/>
      </c>
      <c r="L17" s="16">
        <f>IF(I17&lt;&gt;"Yes","",IF(IFERROR(--$B$3,0)&lt;&gt;Settings!$C$9,"See IRS instructions",IF(H17="1099-NEC",Settings!$B$9,IF(H17="1099-MISC",Settings!$B$11,"See IRS instructions"))))</f>
        <v/>
      </c>
      <c r="M17" s="16">
        <f>IF(I17&lt;&gt;"Yes","",IF(IFERROR(--$B$3,0)&lt;&gt;Settings!$C$9,"See IRS instructions",IF(H17="1099-NEC",Settings!$B$9,IF(H17="1099-MISC",Settings!$B$12,"See IRS instructions"))))</f>
        <v/>
      </c>
      <c r="N17" s="13">
        <f>IF($A17="","",IF(J17="Yes","Request Form W-9",IF(IFERROR(INDEX(Contractors!$E$5:$E$204,ROWS($A$7:$A17)),"")&lt;&gt;"Y","Confirm TIN from W-9",IF(H17="Check IRS instructions","Check payment type",""))))</f>
        <v/>
      </c>
    </row>
    <row r="18">
      <c r="A18" s="13">
        <f>IFERROR(IF(INDEX(Contractors!$A$5:$A$204,ROWS($A$7:$A18))="","",INDEX(Contractors!$A$5:$A$204,ROWS($A$7:$A18))),"")</f>
        <v/>
      </c>
      <c r="B18" s="13">
        <f>IF($A18="","",IFERROR(INDEX(Contractors!$C$5:$C$204,ROWS($A$7:$A18))&amp;"",""))</f>
        <v/>
      </c>
      <c r="C18" s="13">
        <f>IF($A18="","",IFERROR(INDEX(Contractors!$G$5:$G$204,ROWS($A$7:$A18))&amp;"",""))</f>
        <v/>
      </c>
      <c r="D18" s="14">
        <f>IF($A18="","",SUMIFS(Payments!$C$5:$C$1004,Payments!$B$5:$B$1004,$A18,Payments!$F$5:$F$1004,$B$3))</f>
        <v/>
      </c>
      <c r="E18" s="14">
        <f>IF($A18="","",SUMIFS(Payments!$C$5:$C$1004,Payments!$B$5:$B$1004,$A18,Payments!$F$5:$F$1004,$B$3,Payments!$G$5:$G$1004,"Bank/check/ACH/Zelle"))</f>
        <v/>
      </c>
      <c r="F18" s="14">
        <f>IF($A18="","",D18-E18)</f>
        <v/>
      </c>
      <c r="G18" s="15">
        <f>IF($A18="","",IF(C18="Royalties",Settings!$B$7,IFERROR(INDEX(Settings!$B$5:$B$6,MATCH(--$B$3,Settings!$C$5:$C$6,0)),"Year not in Settings")))</f>
        <v/>
      </c>
      <c r="H18" s="13">
        <f>IF($A18="","",IF(OR(C18="Services",C18="Legal fees"),"1099-NEC",IF(OR(C18="Rent",C18="Medical",C18="Royalties"),"1099-MISC","Check IRS instructions")))</f>
        <v/>
      </c>
      <c r="I18" s="13">
        <f>IF($A18="","",IF(NOT(ISNUMBER(G18)),"Check year",IF(AND(E18&gt;=G18,OR(AND(B18&lt;&gt;"C corp",B18&lt;&gt;"S corp"),C18="Legal fees",C18="Medical")),"Yes","No")))</f>
        <v/>
      </c>
      <c r="J18" s="13">
        <f>IF($A18="","",IF(IFERROR(INDEX(Contractors!$D$5:$D$204,ROWS($A$7:$A18)),"")="Y","No","Yes"))</f>
        <v/>
      </c>
      <c r="K18" s="16">
        <f>IF(I18&lt;&gt;"Yes","",IF(IFERROR(--$B$3,0)&lt;&gt;Settings!$C$9,"See IRS instructions",IF(H18="1099-NEC",Settings!$B$9,IF(H18="1099-MISC",Settings!$B$10,"See IRS instructions"))))</f>
        <v/>
      </c>
      <c r="L18" s="16">
        <f>IF(I18&lt;&gt;"Yes","",IF(IFERROR(--$B$3,0)&lt;&gt;Settings!$C$9,"See IRS instructions",IF(H18="1099-NEC",Settings!$B$9,IF(H18="1099-MISC",Settings!$B$11,"See IRS instructions"))))</f>
        <v/>
      </c>
      <c r="M18" s="16">
        <f>IF(I18&lt;&gt;"Yes","",IF(IFERROR(--$B$3,0)&lt;&gt;Settings!$C$9,"See IRS instructions",IF(H18="1099-NEC",Settings!$B$9,IF(H18="1099-MISC",Settings!$B$12,"See IRS instructions"))))</f>
        <v/>
      </c>
      <c r="N18" s="13">
        <f>IF($A18="","",IF(J18="Yes","Request Form W-9",IF(IFERROR(INDEX(Contractors!$E$5:$E$204,ROWS($A$7:$A18)),"")&lt;&gt;"Y","Confirm TIN from W-9",IF(H18="Check IRS instructions","Check payment type",""))))</f>
        <v/>
      </c>
    </row>
    <row r="19">
      <c r="A19" s="13">
        <f>IFERROR(IF(INDEX(Contractors!$A$5:$A$204,ROWS($A$7:$A19))="","",INDEX(Contractors!$A$5:$A$204,ROWS($A$7:$A19))),"")</f>
        <v/>
      </c>
      <c r="B19" s="13">
        <f>IF($A19="","",IFERROR(INDEX(Contractors!$C$5:$C$204,ROWS($A$7:$A19))&amp;"",""))</f>
        <v/>
      </c>
      <c r="C19" s="13">
        <f>IF($A19="","",IFERROR(INDEX(Contractors!$G$5:$G$204,ROWS($A$7:$A19))&amp;"",""))</f>
        <v/>
      </c>
      <c r="D19" s="14">
        <f>IF($A19="","",SUMIFS(Payments!$C$5:$C$1004,Payments!$B$5:$B$1004,$A19,Payments!$F$5:$F$1004,$B$3))</f>
        <v/>
      </c>
      <c r="E19" s="14">
        <f>IF($A19="","",SUMIFS(Payments!$C$5:$C$1004,Payments!$B$5:$B$1004,$A19,Payments!$F$5:$F$1004,$B$3,Payments!$G$5:$G$1004,"Bank/check/ACH/Zelle"))</f>
        <v/>
      </c>
      <c r="F19" s="14">
        <f>IF($A19="","",D19-E19)</f>
        <v/>
      </c>
      <c r="G19" s="15">
        <f>IF($A19="","",IF(C19="Royalties",Settings!$B$7,IFERROR(INDEX(Settings!$B$5:$B$6,MATCH(--$B$3,Settings!$C$5:$C$6,0)),"Year not in Settings")))</f>
        <v/>
      </c>
      <c r="H19" s="13">
        <f>IF($A19="","",IF(OR(C19="Services",C19="Legal fees"),"1099-NEC",IF(OR(C19="Rent",C19="Medical",C19="Royalties"),"1099-MISC","Check IRS instructions")))</f>
        <v/>
      </c>
      <c r="I19" s="13">
        <f>IF($A19="","",IF(NOT(ISNUMBER(G19)),"Check year",IF(AND(E19&gt;=G19,OR(AND(B19&lt;&gt;"C corp",B19&lt;&gt;"S corp"),C19="Legal fees",C19="Medical")),"Yes","No")))</f>
        <v/>
      </c>
      <c r="J19" s="13">
        <f>IF($A19="","",IF(IFERROR(INDEX(Contractors!$D$5:$D$204,ROWS($A$7:$A19)),"")="Y","No","Yes"))</f>
        <v/>
      </c>
      <c r="K19" s="16">
        <f>IF(I19&lt;&gt;"Yes","",IF(IFERROR(--$B$3,0)&lt;&gt;Settings!$C$9,"See IRS instructions",IF(H19="1099-NEC",Settings!$B$9,IF(H19="1099-MISC",Settings!$B$10,"See IRS instructions"))))</f>
        <v/>
      </c>
      <c r="L19" s="16">
        <f>IF(I19&lt;&gt;"Yes","",IF(IFERROR(--$B$3,0)&lt;&gt;Settings!$C$9,"See IRS instructions",IF(H19="1099-NEC",Settings!$B$9,IF(H19="1099-MISC",Settings!$B$11,"See IRS instructions"))))</f>
        <v/>
      </c>
      <c r="M19" s="16">
        <f>IF(I19&lt;&gt;"Yes","",IF(IFERROR(--$B$3,0)&lt;&gt;Settings!$C$9,"See IRS instructions",IF(H19="1099-NEC",Settings!$B$9,IF(H19="1099-MISC",Settings!$B$12,"See IRS instructions"))))</f>
        <v/>
      </c>
      <c r="N19" s="13">
        <f>IF($A19="","",IF(J19="Yes","Request Form W-9",IF(IFERROR(INDEX(Contractors!$E$5:$E$204,ROWS($A$7:$A19)),"")&lt;&gt;"Y","Confirm TIN from W-9",IF(H19="Check IRS instructions","Check payment type",""))))</f>
        <v/>
      </c>
    </row>
    <row r="20">
      <c r="A20" s="13">
        <f>IFERROR(IF(INDEX(Contractors!$A$5:$A$204,ROWS($A$7:$A20))="","",INDEX(Contractors!$A$5:$A$204,ROWS($A$7:$A20))),"")</f>
        <v/>
      </c>
      <c r="B20" s="13">
        <f>IF($A20="","",IFERROR(INDEX(Contractors!$C$5:$C$204,ROWS($A$7:$A20))&amp;"",""))</f>
        <v/>
      </c>
      <c r="C20" s="13">
        <f>IF($A20="","",IFERROR(INDEX(Contractors!$G$5:$G$204,ROWS($A$7:$A20))&amp;"",""))</f>
        <v/>
      </c>
      <c r="D20" s="14">
        <f>IF($A20="","",SUMIFS(Payments!$C$5:$C$1004,Payments!$B$5:$B$1004,$A20,Payments!$F$5:$F$1004,$B$3))</f>
        <v/>
      </c>
      <c r="E20" s="14">
        <f>IF($A20="","",SUMIFS(Payments!$C$5:$C$1004,Payments!$B$5:$B$1004,$A20,Payments!$F$5:$F$1004,$B$3,Payments!$G$5:$G$1004,"Bank/check/ACH/Zelle"))</f>
        <v/>
      </c>
      <c r="F20" s="14">
        <f>IF($A20="","",D20-E20)</f>
        <v/>
      </c>
      <c r="G20" s="15">
        <f>IF($A20="","",IF(C20="Royalties",Settings!$B$7,IFERROR(INDEX(Settings!$B$5:$B$6,MATCH(--$B$3,Settings!$C$5:$C$6,0)),"Year not in Settings")))</f>
        <v/>
      </c>
      <c r="H20" s="13">
        <f>IF($A20="","",IF(OR(C20="Services",C20="Legal fees"),"1099-NEC",IF(OR(C20="Rent",C20="Medical",C20="Royalties"),"1099-MISC","Check IRS instructions")))</f>
        <v/>
      </c>
      <c r="I20" s="13">
        <f>IF($A20="","",IF(NOT(ISNUMBER(G20)),"Check year",IF(AND(E20&gt;=G20,OR(AND(B20&lt;&gt;"C corp",B20&lt;&gt;"S corp"),C20="Legal fees",C20="Medical")),"Yes","No")))</f>
        <v/>
      </c>
      <c r="J20" s="13">
        <f>IF($A20="","",IF(IFERROR(INDEX(Contractors!$D$5:$D$204,ROWS($A$7:$A20)),"")="Y","No","Yes"))</f>
        <v/>
      </c>
      <c r="K20" s="16">
        <f>IF(I20&lt;&gt;"Yes","",IF(IFERROR(--$B$3,0)&lt;&gt;Settings!$C$9,"See IRS instructions",IF(H20="1099-NEC",Settings!$B$9,IF(H20="1099-MISC",Settings!$B$10,"See IRS instructions"))))</f>
        <v/>
      </c>
      <c r="L20" s="16">
        <f>IF(I20&lt;&gt;"Yes","",IF(IFERROR(--$B$3,0)&lt;&gt;Settings!$C$9,"See IRS instructions",IF(H20="1099-NEC",Settings!$B$9,IF(H20="1099-MISC",Settings!$B$11,"See IRS instructions"))))</f>
        <v/>
      </c>
      <c r="M20" s="16">
        <f>IF(I20&lt;&gt;"Yes","",IF(IFERROR(--$B$3,0)&lt;&gt;Settings!$C$9,"See IRS instructions",IF(H20="1099-NEC",Settings!$B$9,IF(H20="1099-MISC",Settings!$B$12,"See IRS instructions"))))</f>
        <v/>
      </c>
      <c r="N20" s="13">
        <f>IF($A20="","",IF(J20="Yes","Request Form W-9",IF(IFERROR(INDEX(Contractors!$E$5:$E$204,ROWS($A$7:$A20)),"")&lt;&gt;"Y","Confirm TIN from W-9",IF(H20="Check IRS instructions","Check payment type",""))))</f>
        <v/>
      </c>
    </row>
    <row r="21">
      <c r="A21" s="13">
        <f>IFERROR(IF(INDEX(Contractors!$A$5:$A$204,ROWS($A$7:$A21))="","",INDEX(Contractors!$A$5:$A$204,ROWS($A$7:$A21))),"")</f>
        <v/>
      </c>
      <c r="B21" s="13">
        <f>IF($A21="","",IFERROR(INDEX(Contractors!$C$5:$C$204,ROWS($A$7:$A21))&amp;"",""))</f>
        <v/>
      </c>
      <c r="C21" s="13">
        <f>IF($A21="","",IFERROR(INDEX(Contractors!$G$5:$G$204,ROWS($A$7:$A21))&amp;"",""))</f>
        <v/>
      </c>
      <c r="D21" s="14">
        <f>IF($A21="","",SUMIFS(Payments!$C$5:$C$1004,Payments!$B$5:$B$1004,$A21,Payments!$F$5:$F$1004,$B$3))</f>
        <v/>
      </c>
      <c r="E21" s="14">
        <f>IF($A21="","",SUMIFS(Payments!$C$5:$C$1004,Payments!$B$5:$B$1004,$A21,Payments!$F$5:$F$1004,$B$3,Payments!$G$5:$G$1004,"Bank/check/ACH/Zelle"))</f>
        <v/>
      </c>
      <c r="F21" s="14">
        <f>IF($A21="","",D21-E21)</f>
        <v/>
      </c>
      <c r="G21" s="15">
        <f>IF($A21="","",IF(C21="Royalties",Settings!$B$7,IFERROR(INDEX(Settings!$B$5:$B$6,MATCH(--$B$3,Settings!$C$5:$C$6,0)),"Year not in Settings")))</f>
        <v/>
      </c>
      <c r="H21" s="13">
        <f>IF($A21="","",IF(OR(C21="Services",C21="Legal fees"),"1099-NEC",IF(OR(C21="Rent",C21="Medical",C21="Royalties"),"1099-MISC","Check IRS instructions")))</f>
        <v/>
      </c>
      <c r="I21" s="13">
        <f>IF($A21="","",IF(NOT(ISNUMBER(G21)),"Check year",IF(AND(E21&gt;=G21,OR(AND(B21&lt;&gt;"C corp",B21&lt;&gt;"S corp"),C21="Legal fees",C21="Medical")),"Yes","No")))</f>
        <v/>
      </c>
      <c r="J21" s="13">
        <f>IF($A21="","",IF(IFERROR(INDEX(Contractors!$D$5:$D$204,ROWS($A$7:$A21)),"")="Y","No","Yes"))</f>
        <v/>
      </c>
      <c r="K21" s="16">
        <f>IF(I21&lt;&gt;"Yes","",IF(IFERROR(--$B$3,0)&lt;&gt;Settings!$C$9,"See IRS instructions",IF(H21="1099-NEC",Settings!$B$9,IF(H21="1099-MISC",Settings!$B$10,"See IRS instructions"))))</f>
        <v/>
      </c>
      <c r="L21" s="16">
        <f>IF(I21&lt;&gt;"Yes","",IF(IFERROR(--$B$3,0)&lt;&gt;Settings!$C$9,"See IRS instructions",IF(H21="1099-NEC",Settings!$B$9,IF(H21="1099-MISC",Settings!$B$11,"See IRS instructions"))))</f>
        <v/>
      </c>
      <c r="M21" s="16">
        <f>IF(I21&lt;&gt;"Yes","",IF(IFERROR(--$B$3,0)&lt;&gt;Settings!$C$9,"See IRS instructions",IF(H21="1099-NEC",Settings!$B$9,IF(H21="1099-MISC",Settings!$B$12,"See IRS instructions"))))</f>
        <v/>
      </c>
      <c r="N21" s="13">
        <f>IF($A21="","",IF(J21="Yes","Request Form W-9",IF(IFERROR(INDEX(Contractors!$E$5:$E$204,ROWS($A$7:$A21)),"")&lt;&gt;"Y","Confirm TIN from W-9",IF(H21="Check IRS instructions","Check payment type",""))))</f>
        <v/>
      </c>
    </row>
    <row r="22">
      <c r="A22" s="13">
        <f>IFERROR(IF(INDEX(Contractors!$A$5:$A$204,ROWS($A$7:$A22))="","",INDEX(Contractors!$A$5:$A$204,ROWS($A$7:$A22))),"")</f>
        <v/>
      </c>
      <c r="B22" s="13">
        <f>IF($A22="","",IFERROR(INDEX(Contractors!$C$5:$C$204,ROWS($A$7:$A22))&amp;"",""))</f>
        <v/>
      </c>
      <c r="C22" s="13">
        <f>IF($A22="","",IFERROR(INDEX(Contractors!$G$5:$G$204,ROWS($A$7:$A22))&amp;"",""))</f>
        <v/>
      </c>
      <c r="D22" s="14">
        <f>IF($A22="","",SUMIFS(Payments!$C$5:$C$1004,Payments!$B$5:$B$1004,$A22,Payments!$F$5:$F$1004,$B$3))</f>
        <v/>
      </c>
      <c r="E22" s="14">
        <f>IF($A22="","",SUMIFS(Payments!$C$5:$C$1004,Payments!$B$5:$B$1004,$A22,Payments!$F$5:$F$1004,$B$3,Payments!$G$5:$G$1004,"Bank/check/ACH/Zelle"))</f>
        <v/>
      </c>
      <c r="F22" s="14">
        <f>IF($A22="","",D22-E22)</f>
        <v/>
      </c>
      <c r="G22" s="15">
        <f>IF($A22="","",IF(C22="Royalties",Settings!$B$7,IFERROR(INDEX(Settings!$B$5:$B$6,MATCH(--$B$3,Settings!$C$5:$C$6,0)),"Year not in Settings")))</f>
        <v/>
      </c>
      <c r="H22" s="13">
        <f>IF($A22="","",IF(OR(C22="Services",C22="Legal fees"),"1099-NEC",IF(OR(C22="Rent",C22="Medical",C22="Royalties"),"1099-MISC","Check IRS instructions")))</f>
        <v/>
      </c>
      <c r="I22" s="13">
        <f>IF($A22="","",IF(NOT(ISNUMBER(G22)),"Check year",IF(AND(E22&gt;=G22,OR(AND(B22&lt;&gt;"C corp",B22&lt;&gt;"S corp"),C22="Legal fees",C22="Medical")),"Yes","No")))</f>
        <v/>
      </c>
      <c r="J22" s="13">
        <f>IF($A22="","",IF(IFERROR(INDEX(Contractors!$D$5:$D$204,ROWS($A$7:$A22)),"")="Y","No","Yes"))</f>
        <v/>
      </c>
      <c r="K22" s="16">
        <f>IF(I22&lt;&gt;"Yes","",IF(IFERROR(--$B$3,0)&lt;&gt;Settings!$C$9,"See IRS instructions",IF(H22="1099-NEC",Settings!$B$9,IF(H22="1099-MISC",Settings!$B$10,"See IRS instructions"))))</f>
        <v/>
      </c>
      <c r="L22" s="16">
        <f>IF(I22&lt;&gt;"Yes","",IF(IFERROR(--$B$3,0)&lt;&gt;Settings!$C$9,"See IRS instructions",IF(H22="1099-NEC",Settings!$B$9,IF(H22="1099-MISC",Settings!$B$11,"See IRS instructions"))))</f>
        <v/>
      </c>
      <c r="M22" s="16">
        <f>IF(I22&lt;&gt;"Yes","",IF(IFERROR(--$B$3,0)&lt;&gt;Settings!$C$9,"See IRS instructions",IF(H22="1099-NEC",Settings!$B$9,IF(H22="1099-MISC",Settings!$B$12,"See IRS instructions"))))</f>
        <v/>
      </c>
      <c r="N22" s="13">
        <f>IF($A22="","",IF(J22="Yes","Request Form W-9",IF(IFERROR(INDEX(Contractors!$E$5:$E$204,ROWS($A$7:$A22)),"")&lt;&gt;"Y","Confirm TIN from W-9",IF(H22="Check IRS instructions","Check payment type",""))))</f>
        <v/>
      </c>
    </row>
    <row r="23">
      <c r="A23" s="13">
        <f>IFERROR(IF(INDEX(Contractors!$A$5:$A$204,ROWS($A$7:$A23))="","",INDEX(Contractors!$A$5:$A$204,ROWS($A$7:$A23))),"")</f>
        <v/>
      </c>
      <c r="B23" s="13">
        <f>IF($A23="","",IFERROR(INDEX(Contractors!$C$5:$C$204,ROWS($A$7:$A23))&amp;"",""))</f>
        <v/>
      </c>
      <c r="C23" s="13">
        <f>IF($A23="","",IFERROR(INDEX(Contractors!$G$5:$G$204,ROWS($A$7:$A23))&amp;"",""))</f>
        <v/>
      </c>
      <c r="D23" s="14">
        <f>IF($A23="","",SUMIFS(Payments!$C$5:$C$1004,Payments!$B$5:$B$1004,$A23,Payments!$F$5:$F$1004,$B$3))</f>
        <v/>
      </c>
      <c r="E23" s="14">
        <f>IF($A23="","",SUMIFS(Payments!$C$5:$C$1004,Payments!$B$5:$B$1004,$A23,Payments!$F$5:$F$1004,$B$3,Payments!$G$5:$G$1004,"Bank/check/ACH/Zelle"))</f>
        <v/>
      </c>
      <c r="F23" s="14">
        <f>IF($A23="","",D23-E23)</f>
        <v/>
      </c>
      <c r="G23" s="15">
        <f>IF($A23="","",IF(C23="Royalties",Settings!$B$7,IFERROR(INDEX(Settings!$B$5:$B$6,MATCH(--$B$3,Settings!$C$5:$C$6,0)),"Year not in Settings")))</f>
        <v/>
      </c>
      <c r="H23" s="13">
        <f>IF($A23="","",IF(OR(C23="Services",C23="Legal fees"),"1099-NEC",IF(OR(C23="Rent",C23="Medical",C23="Royalties"),"1099-MISC","Check IRS instructions")))</f>
        <v/>
      </c>
      <c r="I23" s="13">
        <f>IF($A23="","",IF(NOT(ISNUMBER(G23)),"Check year",IF(AND(E23&gt;=G23,OR(AND(B23&lt;&gt;"C corp",B23&lt;&gt;"S corp"),C23="Legal fees",C23="Medical")),"Yes","No")))</f>
        <v/>
      </c>
      <c r="J23" s="13">
        <f>IF($A23="","",IF(IFERROR(INDEX(Contractors!$D$5:$D$204,ROWS($A$7:$A23)),"")="Y","No","Yes"))</f>
        <v/>
      </c>
      <c r="K23" s="16">
        <f>IF(I23&lt;&gt;"Yes","",IF(IFERROR(--$B$3,0)&lt;&gt;Settings!$C$9,"See IRS instructions",IF(H23="1099-NEC",Settings!$B$9,IF(H23="1099-MISC",Settings!$B$10,"See IRS instructions"))))</f>
        <v/>
      </c>
      <c r="L23" s="16">
        <f>IF(I23&lt;&gt;"Yes","",IF(IFERROR(--$B$3,0)&lt;&gt;Settings!$C$9,"See IRS instructions",IF(H23="1099-NEC",Settings!$B$9,IF(H23="1099-MISC",Settings!$B$11,"See IRS instructions"))))</f>
        <v/>
      </c>
      <c r="M23" s="16">
        <f>IF(I23&lt;&gt;"Yes","",IF(IFERROR(--$B$3,0)&lt;&gt;Settings!$C$9,"See IRS instructions",IF(H23="1099-NEC",Settings!$B$9,IF(H23="1099-MISC",Settings!$B$12,"See IRS instructions"))))</f>
        <v/>
      </c>
      <c r="N23" s="13">
        <f>IF($A23="","",IF(J23="Yes","Request Form W-9",IF(IFERROR(INDEX(Contractors!$E$5:$E$204,ROWS($A$7:$A23)),"")&lt;&gt;"Y","Confirm TIN from W-9",IF(H23="Check IRS instructions","Check payment type",""))))</f>
        <v/>
      </c>
    </row>
    <row r="24">
      <c r="A24" s="13">
        <f>IFERROR(IF(INDEX(Contractors!$A$5:$A$204,ROWS($A$7:$A24))="","",INDEX(Contractors!$A$5:$A$204,ROWS($A$7:$A24))),"")</f>
        <v/>
      </c>
      <c r="B24" s="13">
        <f>IF($A24="","",IFERROR(INDEX(Contractors!$C$5:$C$204,ROWS($A$7:$A24))&amp;"",""))</f>
        <v/>
      </c>
      <c r="C24" s="13">
        <f>IF($A24="","",IFERROR(INDEX(Contractors!$G$5:$G$204,ROWS($A$7:$A24))&amp;"",""))</f>
        <v/>
      </c>
      <c r="D24" s="14">
        <f>IF($A24="","",SUMIFS(Payments!$C$5:$C$1004,Payments!$B$5:$B$1004,$A24,Payments!$F$5:$F$1004,$B$3))</f>
        <v/>
      </c>
      <c r="E24" s="14">
        <f>IF($A24="","",SUMIFS(Payments!$C$5:$C$1004,Payments!$B$5:$B$1004,$A24,Payments!$F$5:$F$1004,$B$3,Payments!$G$5:$G$1004,"Bank/check/ACH/Zelle"))</f>
        <v/>
      </c>
      <c r="F24" s="14">
        <f>IF($A24="","",D24-E24)</f>
        <v/>
      </c>
      <c r="G24" s="15">
        <f>IF($A24="","",IF(C24="Royalties",Settings!$B$7,IFERROR(INDEX(Settings!$B$5:$B$6,MATCH(--$B$3,Settings!$C$5:$C$6,0)),"Year not in Settings")))</f>
        <v/>
      </c>
      <c r="H24" s="13">
        <f>IF($A24="","",IF(OR(C24="Services",C24="Legal fees"),"1099-NEC",IF(OR(C24="Rent",C24="Medical",C24="Royalties"),"1099-MISC","Check IRS instructions")))</f>
        <v/>
      </c>
      <c r="I24" s="13">
        <f>IF($A24="","",IF(NOT(ISNUMBER(G24)),"Check year",IF(AND(E24&gt;=G24,OR(AND(B24&lt;&gt;"C corp",B24&lt;&gt;"S corp"),C24="Legal fees",C24="Medical")),"Yes","No")))</f>
        <v/>
      </c>
      <c r="J24" s="13">
        <f>IF($A24="","",IF(IFERROR(INDEX(Contractors!$D$5:$D$204,ROWS($A$7:$A24)),"")="Y","No","Yes"))</f>
        <v/>
      </c>
      <c r="K24" s="16">
        <f>IF(I24&lt;&gt;"Yes","",IF(IFERROR(--$B$3,0)&lt;&gt;Settings!$C$9,"See IRS instructions",IF(H24="1099-NEC",Settings!$B$9,IF(H24="1099-MISC",Settings!$B$10,"See IRS instructions"))))</f>
        <v/>
      </c>
      <c r="L24" s="16">
        <f>IF(I24&lt;&gt;"Yes","",IF(IFERROR(--$B$3,0)&lt;&gt;Settings!$C$9,"See IRS instructions",IF(H24="1099-NEC",Settings!$B$9,IF(H24="1099-MISC",Settings!$B$11,"See IRS instructions"))))</f>
        <v/>
      </c>
      <c r="M24" s="16">
        <f>IF(I24&lt;&gt;"Yes","",IF(IFERROR(--$B$3,0)&lt;&gt;Settings!$C$9,"See IRS instructions",IF(H24="1099-NEC",Settings!$B$9,IF(H24="1099-MISC",Settings!$B$12,"See IRS instructions"))))</f>
        <v/>
      </c>
      <c r="N24" s="13">
        <f>IF($A24="","",IF(J24="Yes","Request Form W-9",IF(IFERROR(INDEX(Contractors!$E$5:$E$204,ROWS($A$7:$A24)),"")&lt;&gt;"Y","Confirm TIN from W-9",IF(H24="Check IRS instructions","Check payment type",""))))</f>
        <v/>
      </c>
    </row>
    <row r="25">
      <c r="A25" s="13">
        <f>IFERROR(IF(INDEX(Contractors!$A$5:$A$204,ROWS($A$7:$A25))="","",INDEX(Contractors!$A$5:$A$204,ROWS($A$7:$A25))),"")</f>
        <v/>
      </c>
      <c r="B25" s="13">
        <f>IF($A25="","",IFERROR(INDEX(Contractors!$C$5:$C$204,ROWS($A$7:$A25))&amp;"",""))</f>
        <v/>
      </c>
      <c r="C25" s="13">
        <f>IF($A25="","",IFERROR(INDEX(Contractors!$G$5:$G$204,ROWS($A$7:$A25))&amp;"",""))</f>
        <v/>
      </c>
      <c r="D25" s="14">
        <f>IF($A25="","",SUMIFS(Payments!$C$5:$C$1004,Payments!$B$5:$B$1004,$A25,Payments!$F$5:$F$1004,$B$3))</f>
        <v/>
      </c>
      <c r="E25" s="14">
        <f>IF($A25="","",SUMIFS(Payments!$C$5:$C$1004,Payments!$B$5:$B$1004,$A25,Payments!$F$5:$F$1004,$B$3,Payments!$G$5:$G$1004,"Bank/check/ACH/Zelle"))</f>
        <v/>
      </c>
      <c r="F25" s="14">
        <f>IF($A25="","",D25-E25)</f>
        <v/>
      </c>
      <c r="G25" s="15">
        <f>IF($A25="","",IF(C25="Royalties",Settings!$B$7,IFERROR(INDEX(Settings!$B$5:$B$6,MATCH(--$B$3,Settings!$C$5:$C$6,0)),"Year not in Settings")))</f>
        <v/>
      </c>
      <c r="H25" s="13">
        <f>IF($A25="","",IF(OR(C25="Services",C25="Legal fees"),"1099-NEC",IF(OR(C25="Rent",C25="Medical",C25="Royalties"),"1099-MISC","Check IRS instructions")))</f>
        <v/>
      </c>
      <c r="I25" s="13">
        <f>IF($A25="","",IF(NOT(ISNUMBER(G25)),"Check year",IF(AND(E25&gt;=G25,OR(AND(B25&lt;&gt;"C corp",B25&lt;&gt;"S corp"),C25="Legal fees",C25="Medical")),"Yes","No")))</f>
        <v/>
      </c>
      <c r="J25" s="13">
        <f>IF($A25="","",IF(IFERROR(INDEX(Contractors!$D$5:$D$204,ROWS($A$7:$A25)),"")="Y","No","Yes"))</f>
        <v/>
      </c>
      <c r="K25" s="16">
        <f>IF(I25&lt;&gt;"Yes","",IF(IFERROR(--$B$3,0)&lt;&gt;Settings!$C$9,"See IRS instructions",IF(H25="1099-NEC",Settings!$B$9,IF(H25="1099-MISC",Settings!$B$10,"See IRS instructions"))))</f>
        <v/>
      </c>
      <c r="L25" s="16">
        <f>IF(I25&lt;&gt;"Yes","",IF(IFERROR(--$B$3,0)&lt;&gt;Settings!$C$9,"See IRS instructions",IF(H25="1099-NEC",Settings!$B$9,IF(H25="1099-MISC",Settings!$B$11,"See IRS instructions"))))</f>
        <v/>
      </c>
      <c r="M25" s="16">
        <f>IF(I25&lt;&gt;"Yes","",IF(IFERROR(--$B$3,0)&lt;&gt;Settings!$C$9,"See IRS instructions",IF(H25="1099-NEC",Settings!$B$9,IF(H25="1099-MISC",Settings!$B$12,"See IRS instructions"))))</f>
        <v/>
      </c>
      <c r="N25" s="13">
        <f>IF($A25="","",IF(J25="Yes","Request Form W-9",IF(IFERROR(INDEX(Contractors!$E$5:$E$204,ROWS($A$7:$A25)),"")&lt;&gt;"Y","Confirm TIN from W-9",IF(H25="Check IRS instructions","Check payment type",""))))</f>
        <v/>
      </c>
    </row>
    <row r="26">
      <c r="A26" s="13">
        <f>IFERROR(IF(INDEX(Contractors!$A$5:$A$204,ROWS($A$7:$A26))="","",INDEX(Contractors!$A$5:$A$204,ROWS($A$7:$A26))),"")</f>
        <v/>
      </c>
      <c r="B26" s="13">
        <f>IF($A26="","",IFERROR(INDEX(Contractors!$C$5:$C$204,ROWS($A$7:$A26))&amp;"",""))</f>
        <v/>
      </c>
      <c r="C26" s="13">
        <f>IF($A26="","",IFERROR(INDEX(Contractors!$G$5:$G$204,ROWS($A$7:$A26))&amp;"",""))</f>
        <v/>
      </c>
      <c r="D26" s="14">
        <f>IF($A26="","",SUMIFS(Payments!$C$5:$C$1004,Payments!$B$5:$B$1004,$A26,Payments!$F$5:$F$1004,$B$3))</f>
        <v/>
      </c>
      <c r="E26" s="14">
        <f>IF($A26="","",SUMIFS(Payments!$C$5:$C$1004,Payments!$B$5:$B$1004,$A26,Payments!$F$5:$F$1004,$B$3,Payments!$G$5:$G$1004,"Bank/check/ACH/Zelle"))</f>
        <v/>
      </c>
      <c r="F26" s="14">
        <f>IF($A26="","",D26-E26)</f>
        <v/>
      </c>
      <c r="G26" s="15">
        <f>IF($A26="","",IF(C26="Royalties",Settings!$B$7,IFERROR(INDEX(Settings!$B$5:$B$6,MATCH(--$B$3,Settings!$C$5:$C$6,0)),"Year not in Settings")))</f>
        <v/>
      </c>
      <c r="H26" s="13">
        <f>IF($A26="","",IF(OR(C26="Services",C26="Legal fees"),"1099-NEC",IF(OR(C26="Rent",C26="Medical",C26="Royalties"),"1099-MISC","Check IRS instructions")))</f>
        <v/>
      </c>
      <c r="I26" s="13">
        <f>IF($A26="","",IF(NOT(ISNUMBER(G26)),"Check year",IF(AND(E26&gt;=G26,OR(AND(B26&lt;&gt;"C corp",B26&lt;&gt;"S corp"),C26="Legal fees",C26="Medical")),"Yes","No")))</f>
        <v/>
      </c>
      <c r="J26" s="13">
        <f>IF($A26="","",IF(IFERROR(INDEX(Contractors!$D$5:$D$204,ROWS($A$7:$A26)),"")="Y","No","Yes"))</f>
        <v/>
      </c>
      <c r="K26" s="16">
        <f>IF(I26&lt;&gt;"Yes","",IF(IFERROR(--$B$3,0)&lt;&gt;Settings!$C$9,"See IRS instructions",IF(H26="1099-NEC",Settings!$B$9,IF(H26="1099-MISC",Settings!$B$10,"See IRS instructions"))))</f>
        <v/>
      </c>
      <c r="L26" s="16">
        <f>IF(I26&lt;&gt;"Yes","",IF(IFERROR(--$B$3,0)&lt;&gt;Settings!$C$9,"See IRS instructions",IF(H26="1099-NEC",Settings!$B$9,IF(H26="1099-MISC",Settings!$B$11,"See IRS instructions"))))</f>
        <v/>
      </c>
      <c r="M26" s="16">
        <f>IF(I26&lt;&gt;"Yes","",IF(IFERROR(--$B$3,0)&lt;&gt;Settings!$C$9,"See IRS instructions",IF(H26="1099-NEC",Settings!$B$9,IF(H26="1099-MISC",Settings!$B$12,"See IRS instructions"))))</f>
        <v/>
      </c>
      <c r="N26" s="13">
        <f>IF($A26="","",IF(J26="Yes","Request Form W-9",IF(IFERROR(INDEX(Contractors!$E$5:$E$204,ROWS($A$7:$A26)),"")&lt;&gt;"Y","Confirm TIN from W-9",IF(H26="Check IRS instructions","Check payment type",""))))</f>
        <v/>
      </c>
    </row>
    <row r="27">
      <c r="A27" s="13">
        <f>IFERROR(IF(INDEX(Contractors!$A$5:$A$204,ROWS($A$7:$A27))="","",INDEX(Contractors!$A$5:$A$204,ROWS($A$7:$A27))),"")</f>
        <v/>
      </c>
      <c r="B27" s="13">
        <f>IF($A27="","",IFERROR(INDEX(Contractors!$C$5:$C$204,ROWS($A$7:$A27))&amp;"",""))</f>
        <v/>
      </c>
      <c r="C27" s="13">
        <f>IF($A27="","",IFERROR(INDEX(Contractors!$G$5:$G$204,ROWS($A$7:$A27))&amp;"",""))</f>
        <v/>
      </c>
      <c r="D27" s="14">
        <f>IF($A27="","",SUMIFS(Payments!$C$5:$C$1004,Payments!$B$5:$B$1004,$A27,Payments!$F$5:$F$1004,$B$3))</f>
        <v/>
      </c>
      <c r="E27" s="14">
        <f>IF($A27="","",SUMIFS(Payments!$C$5:$C$1004,Payments!$B$5:$B$1004,$A27,Payments!$F$5:$F$1004,$B$3,Payments!$G$5:$G$1004,"Bank/check/ACH/Zelle"))</f>
        <v/>
      </c>
      <c r="F27" s="14">
        <f>IF($A27="","",D27-E27)</f>
        <v/>
      </c>
      <c r="G27" s="15">
        <f>IF($A27="","",IF(C27="Royalties",Settings!$B$7,IFERROR(INDEX(Settings!$B$5:$B$6,MATCH(--$B$3,Settings!$C$5:$C$6,0)),"Year not in Settings")))</f>
        <v/>
      </c>
      <c r="H27" s="13">
        <f>IF($A27="","",IF(OR(C27="Services",C27="Legal fees"),"1099-NEC",IF(OR(C27="Rent",C27="Medical",C27="Royalties"),"1099-MISC","Check IRS instructions")))</f>
        <v/>
      </c>
      <c r="I27" s="13">
        <f>IF($A27="","",IF(NOT(ISNUMBER(G27)),"Check year",IF(AND(E27&gt;=G27,OR(AND(B27&lt;&gt;"C corp",B27&lt;&gt;"S corp"),C27="Legal fees",C27="Medical")),"Yes","No")))</f>
        <v/>
      </c>
      <c r="J27" s="13">
        <f>IF($A27="","",IF(IFERROR(INDEX(Contractors!$D$5:$D$204,ROWS($A$7:$A27)),"")="Y","No","Yes"))</f>
        <v/>
      </c>
      <c r="K27" s="16">
        <f>IF(I27&lt;&gt;"Yes","",IF(IFERROR(--$B$3,0)&lt;&gt;Settings!$C$9,"See IRS instructions",IF(H27="1099-NEC",Settings!$B$9,IF(H27="1099-MISC",Settings!$B$10,"See IRS instructions"))))</f>
        <v/>
      </c>
      <c r="L27" s="16">
        <f>IF(I27&lt;&gt;"Yes","",IF(IFERROR(--$B$3,0)&lt;&gt;Settings!$C$9,"See IRS instructions",IF(H27="1099-NEC",Settings!$B$9,IF(H27="1099-MISC",Settings!$B$11,"See IRS instructions"))))</f>
        <v/>
      </c>
      <c r="M27" s="16">
        <f>IF(I27&lt;&gt;"Yes","",IF(IFERROR(--$B$3,0)&lt;&gt;Settings!$C$9,"See IRS instructions",IF(H27="1099-NEC",Settings!$B$9,IF(H27="1099-MISC",Settings!$B$12,"See IRS instructions"))))</f>
        <v/>
      </c>
      <c r="N27" s="13">
        <f>IF($A27="","",IF(J27="Yes","Request Form W-9",IF(IFERROR(INDEX(Contractors!$E$5:$E$204,ROWS($A$7:$A27)),"")&lt;&gt;"Y","Confirm TIN from W-9",IF(H27="Check IRS instructions","Check payment type",""))))</f>
        <v/>
      </c>
    </row>
    <row r="28">
      <c r="A28" s="13">
        <f>IFERROR(IF(INDEX(Contractors!$A$5:$A$204,ROWS($A$7:$A28))="","",INDEX(Contractors!$A$5:$A$204,ROWS($A$7:$A28))),"")</f>
        <v/>
      </c>
      <c r="B28" s="13">
        <f>IF($A28="","",IFERROR(INDEX(Contractors!$C$5:$C$204,ROWS($A$7:$A28))&amp;"",""))</f>
        <v/>
      </c>
      <c r="C28" s="13">
        <f>IF($A28="","",IFERROR(INDEX(Contractors!$G$5:$G$204,ROWS($A$7:$A28))&amp;"",""))</f>
        <v/>
      </c>
      <c r="D28" s="14">
        <f>IF($A28="","",SUMIFS(Payments!$C$5:$C$1004,Payments!$B$5:$B$1004,$A28,Payments!$F$5:$F$1004,$B$3))</f>
        <v/>
      </c>
      <c r="E28" s="14">
        <f>IF($A28="","",SUMIFS(Payments!$C$5:$C$1004,Payments!$B$5:$B$1004,$A28,Payments!$F$5:$F$1004,$B$3,Payments!$G$5:$G$1004,"Bank/check/ACH/Zelle"))</f>
        <v/>
      </c>
      <c r="F28" s="14">
        <f>IF($A28="","",D28-E28)</f>
        <v/>
      </c>
      <c r="G28" s="15">
        <f>IF($A28="","",IF(C28="Royalties",Settings!$B$7,IFERROR(INDEX(Settings!$B$5:$B$6,MATCH(--$B$3,Settings!$C$5:$C$6,0)),"Year not in Settings")))</f>
        <v/>
      </c>
      <c r="H28" s="13">
        <f>IF($A28="","",IF(OR(C28="Services",C28="Legal fees"),"1099-NEC",IF(OR(C28="Rent",C28="Medical",C28="Royalties"),"1099-MISC","Check IRS instructions")))</f>
        <v/>
      </c>
      <c r="I28" s="13">
        <f>IF($A28="","",IF(NOT(ISNUMBER(G28)),"Check year",IF(AND(E28&gt;=G28,OR(AND(B28&lt;&gt;"C corp",B28&lt;&gt;"S corp"),C28="Legal fees",C28="Medical")),"Yes","No")))</f>
        <v/>
      </c>
      <c r="J28" s="13">
        <f>IF($A28="","",IF(IFERROR(INDEX(Contractors!$D$5:$D$204,ROWS($A$7:$A28)),"")="Y","No","Yes"))</f>
        <v/>
      </c>
      <c r="K28" s="16">
        <f>IF(I28&lt;&gt;"Yes","",IF(IFERROR(--$B$3,0)&lt;&gt;Settings!$C$9,"See IRS instructions",IF(H28="1099-NEC",Settings!$B$9,IF(H28="1099-MISC",Settings!$B$10,"See IRS instructions"))))</f>
        <v/>
      </c>
      <c r="L28" s="16">
        <f>IF(I28&lt;&gt;"Yes","",IF(IFERROR(--$B$3,0)&lt;&gt;Settings!$C$9,"See IRS instructions",IF(H28="1099-NEC",Settings!$B$9,IF(H28="1099-MISC",Settings!$B$11,"See IRS instructions"))))</f>
        <v/>
      </c>
      <c r="M28" s="16">
        <f>IF(I28&lt;&gt;"Yes","",IF(IFERROR(--$B$3,0)&lt;&gt;Settings!$C$9,"See IRS instructions",IF(H28="1099-NEC",Settings!$B$9,IF(H28="1099-MISC",Settings!$B$12,"See IRS instructions"))))</f>
        <v/>
      </c>
      <c r="N28" s="13">
        <f>IF($A28="","",IF(J28="Yes","Request Form W-9",IF(IFERROR(INDEX(Contractors!$E$5:$E$204,ROWS($A$7:$A28)),"")&lt;&gt;"Y","Confirm TIN from W-9",IF(H28="Check IRS instructions","Check payment type",""))))</f>
        <v/>
      </c>
    </row>
    <row r="29">
      <c r="A29" s="13">
        <f>IFERROR(IF(INDEX(Contractors!$A$5:$A$204,ROWS($A$7:$A29))="","",INDEX(Contractors!$A$5:$A$204,ROWS($A$7:$A29))),"")</f>
        <v/>
      </c>
      <c r="B29" s="13">
        <f>IF($A29="","",IFERROR(INDEX(Contractors!$C$5:$C$204,ROWS($A$7:$A29))&amp;"",""))</f>
        <v/>
      </c>
      <c r="C29" s="13">
        <f>IF($A29="","",IFERROR(INDEX(Contractors!$G$5:$G$204,ROWS($A$7:$A29))&amp;"",""))</f>
        <v/>
      </c>
      <c r="D29" s="14">
        <f>IF($A29="","",SUMIFS(Payments!$C$5:$C$1004,Payments!$B$5:$B$1004,$A29,Payments!$F$5:$F$1004,$B$3))</f>
        <v/>
      </c>
      <c r="E29" s="14">
        <f>IF($A29="","",SUMIFS(Payments!$C$5:$C$1004,Payments!$B$5:$B$1004,$A29,Payments!$F$5:$F$1004,$B$3,Payments!$G$5:$G$1004,"Bank/check/ACH/Zelle"))</f>
        <v/>
      </c>
      <c r="F29" s="14">
        <f>IF($A29="","",D29-E29)</f>
        <v/>
      </c>
      <c r="G29" s="15">
        <f>IF($A29="","",IF(C29="Royalties",Settings!$B$7,IFERROR(INDEX(Settings!$B$5:$B$6,MATCH(--$B$3,Settings!$C$5:$C$6,0)),"Year not in Settings")))</f>
        <v/>
      </c>
      <c r="H29" s="13">
        <f>IF($A29="","",IF(OR(C29="Services",C29="Legal fees"),"1099-NEC",IF(OR(C29="Rent",C29="Medical",C29="Royalties"),"1099-MISC","Check IRS instructions")))</f>
        <v/>
      </c>
      <c r="I29" s="13">
        <f>IF($A29="","",IF(NOT(ISNUMBER(G29)),"Check year",IF(AND(E29&gt;=G29,OR(AND(B29&lt;&gt;"C corp",B29&lt;&gt;"S corp"),C29="Legal fees",C29="Medical")),"Yes","No")))</f>
        <v/>
      </c>
      <c r="J29" s="13">
        <f>IF($A29="","",IF(IFERROR(INDEX(Contractors!$D$5:$D$204,ROWS($A$7:$A29)),"")="Y","No","Yes"))</f>
        <v/>
      </c>
      <c r="K29" s="16">
        <f>IF(I29&lt;&gt;"Yes","",IF(IFERROR(--$B$3,0)&lt;&gt;Settings!$C$9,"See IRS instructions",IF(H29="1099-NEC",Settings!$B$9,IF(H29="1099-MISC",Settings!$B$10,"See IRS instructions"))))</f>
        <v/>
      </c>
      <c r="L29" s="16">
        <f>IF(I29&lt;&gt;"Yes","",IF(IFERROR(--$B$3,0)&lt;&gt;Settings!$C$9,"See IRS instructions",IF(H29="1099-NEC",Settings!$B$9,IF(H29="1099-MISC",Settings!$B$11,"See IRS instructions"))))</f>
        <v/>
      </c>
      <c r="M29" s="16">
        <f>IF(I29&lt;&gt;"Yes","",IF(IFERROR(--$B$3,0)&lt;&gt;Settings!$C$9,"See IRS instructions",IF(H29="1099-NEC",Settings!$B$9,IF(H29="1099-MISC",Settings!$B$12,"See IRS instructions"))))</f>
        <v/>
      </c>
      <c r="N29" s="13">
        <f>IF($A29="","",IF(J29="Yes","Request Form W-9",IF(IFERROR(INDEX(Contractors!$E$5:$E$204,ROWS($A$7:$A29)),"")&lt;&gt;"Y","Confirm TIN from W-9",IF(H29="Check IRS instructions","Check payment type",""))))</f>
        <v/>
      </c>
    </row>
    <row r="30">
      <c r="A30" s="13">
        <f>IFERROR(IF(INDEX(Contractors!$A$5:$A$204,ROWS($A$7:$A30))="","",INDEX(Contractors!$A$5:$A$204,ROWS($A$7:$A30))),"")</f>
        <v/>
      </c>
      <c r="B30" s="13">
        <f>IF($A30="","",IFERROR(INDEX(Contractors!$C$5:$C$204,ROWS($A$7:$A30))&amp;"",""))</f>
        <v/>
      </c>
      <c r="C30" s="13">
        <f>IF($A30="","",IFERROR(INDEX(Contractors!$G$5:$G$204,ROWS($A$7:$A30))&amp;"",""))</f>
        <v/>
      </c>
      <c r="D30" s="14">
        <f>IF($A30="","",SUMIFS(Payments!$C$5:$C$1004,Payments!$B$5:$B$1004,$A30,Payments!$F$5:$F$1004,$B$3))</f>
        <v/>
      </c>
      <c r="E30" s="14">
        <f>IF($A30="","",SUMIFS(Payments!$C$5:$C$1004,Payments!$B$5:$B$1004,$A30,Payments!$F$5:$F$1004,$B$3,Payments!$G$5:$G$1004,"Bank/check/ACH/Zelle"))</f>
        <v/>
      </c>
      <c r="F30" s="14">
        <f>IF($A30="","",D30-E30)</f>
        <v/>
      </c>
      <c r="G30" s="15">
        <f>IF($A30="","",IF(C30="Royalties",Settings!$B$7,IFERROR(INDEX(Settings!$B$5:$B$6,MATCH(--$B$3,Settings!$C$5:$C$6,0)),"Year not in Settings")))</f>
        <v/>
      </c>
      <c r="H30" s="13">
        <f>IF($A30="","",IF(OR(C30="Services",C30="Legal fees"),"1099-NEC",IF(OR(C30="Rent",C30="Medical",C30="Royalties"),"1099-MISC","Check IRS instructions")))</f>
        <v/>
      </c>
      <c r="I30" s="13">
        <f>IF($A30="","",IF(NOT(ISNUMBER(G30)),"Check year",IF(AND(E30&gt;=G30,OR(AND(B30&lt;&gt;"C corp",B30&lt;&gt;"S corp"),C30="Legal fees",C30="Medical")),"Yes","No")))</f>
        <v/>
      </c>
      <c r="J30" s="13">
        <f>IF($A30="","",IF(IFERROR(INDEX(Contractors!$D$5:$D$204,ROWS($A$7:$A30)),"")="Y","No","Yes"))</f>
        <v/>
      </c>
      <c r="K30" s="16">
        <f>IF(I30&lt;&gt;"Yes","",IF(IFERROR(--$B$3,0)&lt;&gt;Settings!$C$9,"See IRS instructions",IF(H30="1099-NEC",Settings!$B$9,IF(H30="1099-MISC",Settings!$B$10,"See IRS instructions"))))</f>
        <v/>
      </c>
      <c r="L30" s="16">
        <f>IF(I30&lt;&gt;"Yes","",IF(IFERROR(--$B$3,0)&lt;&gt;Settings!$C$9,"See IRS instructions",IF(H30="1099-NEC",Settings!$B$9,IF(H30="1099-MISC",Settings!$B$11,"See IRS instructions"))))</f>
        <v/>
      </c>
      <c r="M30" s="16">
        <f>IF(I30&lt;&gt;"Yes","",IF(IFERROR(--$B$3,0)&lt;&gt;Settings!$C$9,"See IRS instructions",IF(H30="1099-NEC",Settings!$B$9,IF(H30="1099-MISC",Settings!$B$12,"See IRS instructions"))))</f>
        <v/>
      </c>
      <c r="N30" s="13">
        <f>IF($A30="","",IF(J30="Yes","Request Form W-9",IF(IFERROR(INDEX(Contractors!$E$5:$E$204,ROWS($A$7:$A30)),"")&lt;&gt;"Y","Confirm TIN from W-9",IF(H30="Check IRS instructions","Check payment type",""))))</f>
        <v/>
      </c>
    </row>
    <row r="31">
      <c r="A31" s="13">
        <f>IFERROR(IF(INDEX(Contractors!$A$5:$A$204,ROWS($A$7:$A31))="","",INDEX(Contractors!$A$5:$A$204,ROWS($A$7:$A31))),"")</f>
        <v/>
      </c>
      <c r="B31" s="13">
        <f>IF($A31="","",IFERROR(INDEX(Contractors!$C$5:$C$204,ROWS($A$7:$A31))&amp;"",""))</f>
        <v/>
      </c>
      <c r="C31" s="13">
        <f>IF($A31="","",IFERROR(INDEX(Contractors!$G$5:$G$204,ROWS($A$7:$A31))&amp;"",""))</f>
        <v/>
      </c>
      <c r="D31" s="14">
        <f>IF($A31="","",SUMIFS(Payments!$C$5:$C$1004,Payments!$B$5:$B$1004,$A31,Payments!$F$5:$F$1004,$B$3))</f>
        <v/>
      </c>
      <c r="E31" s="14">
        <f>IF($A31="","",SUMIFS(Payments!$C$5:$C$1004,Payments!$B$5:$B$1004,$A31,Payments!$F$5:$F$1004,$B$3,Payments!$G$5:$G$1004,"Bank/check/ACH/Zelle"))</f>
        <v/>
      </c>
      <c r="F31" s="14">
        <f>IF($A31="","",D31-E31)</f>
        <v/>
      </c>
      <c r="G31" s="15">
        <f>IF($A31="","",IF(C31="Royalties",Settings!$B$7,IFERROR(INDEX(Settings!$B$5:$B$6,MATCH(--$B$3,Settings!$C$5:$C$6,0)),"Year not in Settings")))</f>
        <v/>
      </c>
      <c r="H31" s="13">
        <f>IF($A31="","",IF(OR(C31="Services",C31="Legal fees"),"1099-NEC",IF(OR(C31="Rent",C31="Medical",C31="Royalties"),"1099-MISC","Check IRS instructions")))</f>
        <v/>
      </c>
      <c r="I31" s="13">
        <f>IF($A31="","",IF(NOT(ISNUMBER(G31)),"Check year",IF(AND(E31&gt;=G31,OR(AND(B31&lt;&gt;"C corp",B31&lt;&gt;"S corp"),C31="Legal fees",C31="Medical")),"Yes","No")))</f>
        <v/>
      </c>
      <c r="J31" s="13">
        <f>IF($A31="","",IF(IFERROR(INDEX(Contractors!$D$5:$D$204,ROWS($A$7:$A31)),"")="Y","No","Yes"))</f>
        <v/>
      </c>
      <c r="K31" s="16">
        <f>IF(I31&lt;&gt;"Yes","",IF(IFERROR(--$B$3,0)&lt;&gt;Settings!$C$9,"See IRS instructions",IF(H31="1099-NEC",Settings!$B$9,IF(H31="1099-MISC",Settings!$B$10,"See IRS instructions"))))</f>
        <v/>
      </c>
      <c r="L31" s="16">
        <f>IF(I31&lt;&gt;"Yes","",IF(IFERROR(--$B$3,0)&lt;&gt;Settings!$C$9,"See IRS instructions",IF(H31="1099-NEC",Settings!$B$9,IF(H31="1099-MISC",Settings!$B$11,"See IRS instructions"))))</f>
        <v/>
      </c>
      <c r="M31" s="16">
        <f>IF(I31&lt;&gt;"Yes","",IF(IFERROR(--$B$3,0)&lt;&gt;Settings!$C$9,"See IRS instructions",IF(H31="1099-NEC",Settings!$B$9,IF(H31="1099-MISC",Settings!$B$12,"See IRS instructions"))))</f>
        <v/>
      </c>
      <c r="N31" s="13">
        <f>IF($A31="","",IF(J31="Yes","Request Form W-9",IF(IFERROR(INDEX(Contractors!$E$5:$E$204,ROWS($A$7:$A31)),"")&lt;&gt;"Y","Confirm TIN from W-9",IF(H31="Check IRS instructions","Check payment type",""))))</f>
        <v/>
      </c>
    </row>
    <row r="32">
      <c r="A32" s="13">
        <f>IFERROR(IF(INDEX(Contractors!$A$5:$A$204,ROWS($A$7:$A32))="","",INDEX(Contractors!$A$5:$A$204,ROWS($A$7:$A32))),"")</f>
        <v/>
      </c>
      <c r="B32" s="13">
        <f>IF($A32="","",IFERROR(INDEX(Contractors!$C$5:$C$204,ROWS($A$7:$A32))&amp;"",""))</f>
        <v/>
      </c>
      <c r="C32" s="13">
        <f>IF($A32="","",IFERROR(INDEX(Contractors!$G$5:$G$204,ROWS($A$7:$A32))&amp;"",""))</f>
        <v/>
      </c>
      <c r="D32" s="14">
        <f>IF($A32="","",SUMIFS(Payments!$C$5:$C$1004,Payments!$B$5:$B$1004,$A32,Payments!$F$5:$F$1004,$B$3))</f>
        <v/>
      </c>
      <c r="E32" s="14">
        <f>IF($A32="","",SUMIFS(Payments!$C$5:$C$1004,Payments!$B$5:$B$1004,$A32,Payments!$F$5:$F$1004,$B$3,Payments!$G$5:$G$1004,"Bank/check/ACH/Zelle"))</f>
        <v/>
      </c>
      <c r="F32" s="14">
        <f>IF($A32="","",D32-E32)</f>
        <v/>
      </c>
      <c r="G32" s="15">
        <f>IF($A32="","",IF(C32="Royalties",Settings!$B$7,IFERROR(INDEX(Settings!$B$5:$B$6,MATCH(--$B$3,Settings!$C$5:$C$6,0)),"Year not in Settings")))</f>
        <v/>
      </c>
      <c r="H32" s="13">
        <f>IF($A32="","",IF(OR(C32="Services",C32="Legal fees"),"1099-NEC",IF(OR(C32="Rent",C32="Medical",C32="Royalties"),"1099-MISC","Check IRS instructions")))</f>
        <v/>
      </c>
      <c r="I32" s="13">
        <f>IF($A32="","",IF(NOT(ISNUMBER(G32)),"Check year",IF(AND(E32&gt;=G32,OR(AND(B32&lt;&gt;"C corp",B32&lt;&gt;"S corp"),C32="Legal fees",C32="Medical")),"Yes","No")))</f>
        <v/>
      </c>
      <c r="J32" s="13">
        <f>IF($A32="","",IF(IFERROR(INDEX(Contractors!$D$5:$D$204,ROWS($A$7:$A32)),"")="Y","No","Yes"))</f>
        <v/>
      </c>
      <c r="K32" s="16">
        <f>IF(I32&lt;&gt;"Yes","",IF(IFERROR(--$B$3,0)&lt;&gt;Settings!$C$9,"See IRS instructions",IF(H32="1099-NEC",Settings!$B$9,IF(H32="1099-MISC",Settings!$B$10,"See IRS instructions"))))</f>
        <v/>
      </c>
      <c r="L32" s="16">
        <f>IF(I32&lt;&gt;"Yes","",IF(IFERROR(--$B$3,0)&lt;&gt;Settings!$C$9,"See IRS instructions",IF(H32="1099-NEC",Settings!$B$9,IF(H32="1099-MISC",Settings!$B$11,"See IRS instructions"))))</f>
        <v/>
      </c>
      <c r="M32" s="16">
        <f>IF(I32&lt;&gt;"Yes","",IF(IFERROR(--$B$3,0)&lt;&gt;Settings!$C$9,"See IRS instructions",IF(H32="1099-NEC",Settings!$B$9,IF(H32="1099-MISC",Settings!$B$12,"See IRS instructions"))))</f>
        <v/>
      </c>
      <c r="N32" s="13">
        <f>IF($A32="","",IF(J32="Yes","Request Form W-9",IF(IFERROR(INDEX(Contractors!$E$5:$E$204,ROWS($A$7:$A32)),"")&lt;&gt;"Y","Confirm TIN from W-9",IF(H32="Check IRS instructions","Check payment type",""))))</f>
        <v/>
      </c>
    </row>
    <row r="33">
      <c r="A33" s="13">
        <f>IFERROR(IF(INDEX(Contractors!$A$5:$A$204,ROWS($A$7:$A33))="","",INDEX(Contractors!$A$5:$A$204,ROWS($A$7:$A33))),"")</f>
        <v/>
      </c>
      <c r="B33" s="13">
        <f>IF($A33="","",IFERROR(INDEX(Contractors!$C$5:$C$204,ROWS($A$7:$A33))&amp;"",""))</f>
        <v/>
      </c>
      <c r="C33" s="13">
        <f>IF($A33="","",IFERROR(INDEX(Contractors!$G$5:$G$204,ROWS($A$7:$A33))&amp;"",""))</f>
        <v/>
      </c>
      <c r="D33" s="14">
        <f>IF($A33="","",SUMIFS(Payments!$C$5:$C$1004,Payments!$B$5:$B$1004,$A33,Payments!$F$5:$F$1004,$B$3))</f>
        <v/>
      </c>
      <c r="E33" s="14">
        <f>IF($A33="","",SUMIFS(Payments!$C$5:$C$1004,Payments!$B$5:$B$1004,$A33,Payments!$F$5:$F$1004,$B$3,Payments!$G$5:$G$1004,"Bank/check/ACH/Zelle"))</f>
        <v/>
      </c>
      <c r="F33" s="14">
        <f>IF($A33="","",D33-E33)</f>
        <v/>
      </c>
      <c r="G33" s="15">
        <f>IF($A33="","",IF(C33="Royalties",Settings!$B$7,IFERROR(INDEX(Settings!$B$5:$B$6,MATCH(--$B$3,Settings!$C$5:$C$6,0)),"Year not in Settings")))</f>
        <v/>
      </c>
      <c r="H33" s="13">
        <f>IF($A33="","",IF(OR(C33="Services",C33="Legal fees"),"1099-NEC",IF(OR(C33="Rent",C33="Medical",C33="Royalties"),"1099-MISC","Check IRS instructions")))</f>
        <v/>
      </c>
      <c r="I33" s="13">
        <f>IF($A33="","",IF(NOT(ISNUMBER(G33)),"Check year",IF(AND(E33&gt;=G33,OR(AND(B33&lt;&gt;"C corp",B33&lt;&gt;"S corp"),C33="Legal fees",C33="Medical")),"Yes","No")))</f>
        <v/>
      </c>
      <c r="J33" s="13">
        <f>IF($A33="","",IF(IFERROR(INDEX(Contractors!$D$5:$D$204,ROWS($A$7:$A33)),"")="Y","No","Yes"))</f>
        <v/>
      </c>
      <c r="K33" s="16">
        <f>IF(I33&lt;&gt;"Yes","",IF(IFERROR(--$B$3,0)&lt;&gt;Settings!$C$9,"See IRS instructions",IF(H33="1099-NEC",Settings!$B$9,IF(H33="1099-MISC",Settings!$B$10,"See IRS instructions"))))</f>
        <v/>
      </c>
      <c r="L33" s="16">
        <f>IF(I33&lt;&gt;"Yes","",IF(IFERROR(--$B$3,0)&lt;&gt;Settings!$C$9,"See IRS instructions",IF(H33="1099-NEC",Settings!$B$9,IF(H33="1099-MISC",Settings!$B$11,"See IRS instructions"))))</f>
        <v/>
      </c>
      <c r="M33" s="16">
        <f>IF(I33&lt;&gt;"Yes","",IF(IFERROR(--$B$3,0)&lt;&gt;Settings!$C$9,"See IRS instructions",IF(H33="1099-NEC",Settings!$B$9,IF(H33="1099-MISC",Settings!$B$12,"See IRS instructions"))))</f>
        <v/>
      </c>
      <c r="N33" s="13">
        <f>IF($A33="","",IF(J33="Yes","Request Form W-9",IF(IFERROR(INDEX(Contractors!$E$5:$E$204,ROWS($A$7:$A33)),"")&lt;&gt;"Y","Confirm TIN from W-9",IF(H33="Check IRS instructions","Check payment type",""))))</f>
        <v/>
      </c>
    </row>
    <row r="34">
      <c r="A34" s="13">
        <f>IFERROR(IF(INDEX(Contractors!$A$5:$A$204,ROWS($A$7:$A34))="","",INDEX(Contractors!$A$5:$A$204,ROWS($A$7:$A34))),"")</f>
        <v/>
      </c>
      <c r="B34" s="13">
        <f>IF($A34="","",IFERROR(INDEX(Contractors!$C$5:$C$204,ROWS($A$7:$A34))&amp;"",""))</f>
        <v/>
      </c>
      <c r="C34" s="13">
        <f>IF($A34="","",IFERROR(INDEX(Contractors!$G$5:$G$204,ROWS($A$7:$A34))&amp;"",""))</f>
        <v/>
      </c>
      <c r="D34" s="14">
        <f>IF($A34="","",SUMIFS(Payments!$C$5:$C$1004,Payments!$B$5:$B$1004,$A34,Payments!$F$5:$F$1004,$B$3))</f>
        <v/>
      </c>
      <c r="E34" s="14">
        <f>IF($A34="","",SUMIFS(Payments!$C$5:$C$1004,Payments!$B$5:$B$1004,$A34,Payments!$F$5:$F$1004,$B$3,Payments!$G$5:$G$1004,"Bank/check/ACH/Zelle"))</f>
        <v/>
      </c>
      <c r="F34" s="14">
        <f>IF($A34="","",D34-E34)</f>
        <v/>
      </c>
      <c r="G34" s="15">
        <f>IF($A34="","",IF(C34="Royalties",Settings!$B$7,IFERROR(INDEX(Settings!$B$5:$B$6,MATCH(--$B$3,Settings!$C$5:$C$6,0)),"Year not in Settings")))</f>
        <v/>
      </c>
      <c r="H34" s="13">
        <f>IF($A34="","",IF(OR(C34="Services",C34="Legal fees"),"1099-NEC",IF(OR(C34="Rent",C34="Medical",C34="Royalties"),"1099-MISC","Check IRS instructions")))</f>
        <v/>
      </c>
      <c r="I34" s="13">
        <f>IF($A34="","",IF(NOT(ISNUMBER(G34)),"Check year",IF(AND(E34&gt;=G34,OR(AND(B34&lt;&gt;"C corp",B34&lt;&gt;"S corp"),C34="Legal fees",C34="Medical")),"Yes","No")))</f>
        <v/>
      </c>
      <c r="J34" s="13">
        <f>IF($A34="","",IF(IFERROR(INDEX(Contractors!$D$5:$D$204,ROWS($A$7:$A34)),"")="Y","No","Yes"))</f>
        <v/>
      </c>
      <c r="K34" s="16">
        <f>IF(I34&lt;&gt;"Yes","",IF(IFERROR(--$B$3,0)&lt;&gt;Settings!$C$9,"See IRS instructions",IF(H34="1099-NEC",Settings!$B$9,IF(H34="1099-MISC",Settings!$B$10,"See IRS instructions"))))</f>
        <v/>
      </c>
      <c r="L34" s="16">
        <f>IF(I34&lt;&gt;"Yes","",IF(IFERROR(--$B$3,0)&lt;&gt;Settings!$C$9,"See IRS instructions",IF(H34="1099-NEC",Settings!$B$9,IF(H34="1099-MISC",Settings!$B$11,"See IRS instructions"))))</f>
        <v/>
      </c>
      <c r="M34" s="16">
        <f>IF(I34&lt;&gt;"Yes","",IF(IFERROR(--$B$3,0)&lt;&gt;Settings!$C$9,"See IRS instructions",IF(H34="1099-NEC",Settings!$B$9,IF(H34="1099-MISC",Settings!$B$12,"See IRS instructions"))))</f>
        <v/>
      </c>
      <c r="N34" s="13">
        <f>IF($A34="","",IF(J34="Yes","Request Form W-9",IF(IFERROR(INDEX(Contractors!$E$5:$E$204,ROWS($A$7:$A34)),"")&lt;&gt;"Y","Confirm TIN from W-9",IF(H34="Check IRS instructions","Check payment type",""))))</f>
        <v/>
      </c>
    </row>
    <row r="35">
      <c r="A35" s="13">
        <f>IFERROR(IF(INDEX(Contractors!$A$5:$A$204,ROWS($A$7:$A35))="","",INDEX(Contractors!$A$5:$A$204,ROWS($A$7:$A35))),"")</f>
        <v/>
      </c>
      <c r="B35" s="13">
        <f>IF($A35="","",IFERROR(INDEX(Contractors!$C$5:$C$204,ROWS($A$7:$A35))&amp;"",""))</f>
        <v/>
      </c>
      <c r="C35" s="13">
        <f>IF($A35="","",IFERROR(INDEX(Contractors!$G$5:$G$204,ROWS($A$7:$A35))&amp;"",""))</f>
        <v/>
      </c>
      <c r="D35" s="14">
        <f>IF($A35="","",SUMIFS(Payments!$C$5:$C$1004,Payments!$B$5:$B$1004,$A35,Payments!$F$5:$F$1004,$B$3))</f>
        <v/>
      </c>
      <c r="E35" s="14">
        <f>IF($A35="","",SUMIFS(Payments!$C$5:$C$1004,Payments!$B$5:$B$1004,$A35,Payments!$F$5:$F$1004,$B$3,Payments!$G$5:$G$1004,"Bank/check/ACH/Zelle"))</f>
        <v/>
      </c>
      <c r="F35" s="14">
        <f>IF($A35="","",D35-E35)</f>
        <v/>
      </c>
      <c r="G35" s="15">
        <f>IF($A35="","",IF(C35="Royalties",Settings!$B$7,IFERROR(INDEX(Settings!$B$5:$B$6,MATCH(--$B$3,Settings!$C$5:$C$6,0)),"Year not in Settings")))</f>
        <v/>
      </c>
      <c r="H35" s="13">
        <f>IF($A35="","",IF(OR(C35="Services",C35="Legal fees"),"1099-NEC",IF(OR(C35="Rent",C35="Medical",C35="Royalties"),"1099-MISC","Check IRS instructions")))</f>
        <v/>
      </c>
      <c r="I35" s="13">
        <f>IF($A35="","",IF(NOT(ISNUMBER(G35)),"Check year",IF(AND(E35&gt;=G35,OR(AND(B35&lt;&gt;"C corp",B35&lt;&gt;"S corp"),C35="Legal fees",C35="Medical")),"Yes","No")))</f>
        <v/>
      </c>
      <c r="J35" s="13">
        <f>IF($A35="","",IF(IFERROR(INDEX(Contractors!$D$5:$D$204,ROWS($A$7:$A35)),"")="Y","No","Yes"))</f>
        <v/>
      </c>
      <c r="K35" s="16">
        <f>IF(I35&lt;&gt;"Yes","",IF(IFERROR(--$B$3,0)&lt;&gt;Settings!$C$9,"See IRS instructions",IF(H35="1099-NEC",Settings!$B$9,IF(H35="1099-MISC",Settings!$B$10,"See IRS instructions"))))</f>
        <v/>
      </c>
      <c r="L35" s="16">
        <f>IF(I35&lt;&gt;"Yes","",IF(IFERROR(--$B$3,0)&lt;&gt;Settings!$C$9,"See IRS instructions",IF(H35="1099-NEC",Settings!$B$9,IF(H35="1099-MISC",Settings!$B$11,"See IRS instructions"))))</f>
        <v/>
      </c>
      <c r="M35" s="16">
        <f>IF(I35&lt;&gt;"Yes","",IF(IFERROR(--$B$3,0)&lt;&gt;Settings!$C$9,"See IRS instructions",IF(H35="1099-NEC",Settings!$B$9,IF(H35="1099-MISC",Settings!$B$12,"See IRS instructions"))))</f>
        <v/>
      </c>
      <c r="N35" s="13">
        <f>IF($A35="","",IF(J35="Yes","Request Form W-9",IF(IFERROR(INDEX(Contractors!$E$5:$E$204,ROWS($A$7:$A35)),"")&lt;&gt;"Y","Confirm TIN from W-9",IF(H35="Check IRS instructions","Check payment type",""))))</f>
        <v/>
      </c>
    </row>
    <row r="36">
      <c r="A36" s="13">
        <f>IFERROR(IF(INDEX(Contractors!$A$5:$A$204,ROWS($A$7:$A36))="","",INDEX(Contractors!$A$5:$A$204,ROWS($A$7:$A36))),"")</f>
        <v/>
      </c>
      <c r="B36" s="13">
        <f>IF($A36="","",IFERROR(INDEX(Contractors!$C$5:$C$204,ROWS($A$7:$A36))&amp;"",""))</f>
        <v/>
      </c>
      <c r="C36" s="13">
        <f>IF($A36="","",IFERROR(INDEX(Contractors!$G$5:$G$204,ROWS($A$7:$A36))&amp;"",""))</f>
        <v/>
      </c>
      <c r="D36" s="14">
        <f>IF($A36="","",SUMIFS(Payments!$C$5:$C$1004,Payments!$B$5:$B$1004,$A36,Payments!$F$5:$F$1004,$B$3))</f>
        <v/>
      </c>
      <c r="E36" s="14">
        <f>IF($A36="","",SUMIFS(Payments!$C$5:$C$1004,Payments!$B$5:$B$1004,$A36,Payments!$F$5:$F$1004,$B$3,Payments!$G$5:$G$1004,"Bank/check/ACH/Zelle"))</f>
        <v/>
      </c>
      <c r="F36" s="14">
        <f>IF($A36="","",D36-E36)</f>
        <v/>
      </c>
      <c r="G36" s="15">
        <f>IF($A36="","",IF(C36="Royalties",Settings!$B$7,IFERROR(INDEX(Settings!$B$5:$B$6,MATCH(--$B$3,Settings!$C$5:$C$6,0)),"Year not in Settings")))</f>
        <v/>
      </c>
      <c r="H36" s="13">
        <f>IF($A36="","",IF(OR(C36="Services",C36="Legal fees"),"1099-NEC",IF(OR(C36="Rent",C36="Medical",C36="Royalties"),"1099-MISC","Check IRS instructions")))</f>
        <v/>
      </c>
      <c r="I36" s="13">
        <f>IF($A36="","",IF(NOT(ISNUMBER(G36)),"Check year",IF(AND(E36&gt;=G36,OR(AND(B36&lt;&gt;"C corp",B36&lt;&gt;"S corp"),C36="Legal fees",C36="Medical")),"Yes","No")))</f>
        <v/>
      </c>
      <c r="J36" s="13">
        <f>IF($A36="","",IF(IFERROR(INDEX(Contractors!$D$5:$D$204,ROWS($A$7:$A36)),"")="Y","No","Yes"))</f>
        <v/>
      </c>
      <c r="K36" s="16">
        <f>IF(I36&lt;&gt;"Yes","",IF(IFERROR(--$B$3,0)&lt;&gt;Settings!$C$9,"See IRS instructions",IF(H36="1099-NEC",Settings!$B$9,IF(H36="1099-MISC",Settings!$B$10,"See IRS instructions"))))</f>
        <v/>
      </c>
      <c r="L36" s="16">
        <f>IF(I36&lt;&gt;"Yes","",IF(IFERROR(--$B$3,0)&lt;&gt;Settings!$C$9,"See IRS instructions",IF(H36="1099-NEC",Settings!$B$9,IF(H36="1099-MISC",Settings!$B$11,"See IRS instructions"))))</f>
        <v/>
      </c>
      <c r="M36" s="16">
        <f>IF(I36&lt;&gt;"Yes","",IF(IFERROR(--$B$3,0)&lt;&gt;Settings!$C$9,"See IRS instructions",IF(H36="1099-NEC",Settings!$B$9,IF(H36="1099-MISC",Settings!$B$12,"See IRS instructions"))))</f>
        <v/>
      </c>
      <c r="N36" s="13">
        <f>IF($A36="","",IF(J36="Yes","Request Form W-9",IF(IFERROR(INDEX(Contractors!$E$5:$E$204,ROWS($A$7:$A36)),"")&lt;&gt;"Y","Confirm TIN from W-9",IF(H36="Check IRS instructions","Check payment type",""))))</f>
        <v/>
      </c>
    </row>
    <row r="37">
      <c r="A37" s="13">
        <f>IFERROR(IF(INDEX(Contractors!$A$5:$A$204,ROWS($A$7:$A37))="","",INDEX(Contractors!$A$5:$A$204,ROWS($A$7:$A37))),"")</f>
        <v/>
      </c>
      <c r="B37" s="13">
        <f>IF($A37="","",IFERROR(INDEX(Contractors!$C$5:$C$204,ROWS($A$7:$A37))&amp;"",""))</f>
        <v/>
      </c>
      <c r="C37" s="13">
        <f>IF($A37="","",IFERROR(INDEX(Contractors!$G$5:$G$204,ROWS($A$7:$A37))&amp;"",""))</f>
        <v/>
      </c>
      <c r="D37" s="14">
        <f>IF($A37="","",SUMIFS(Payments!$C$5:$C$1004,Payments!$B$5:$B$1004,$A37,Payments!$F$5:$F$1004,$B$3))</f>
        <v/>
      </c>
      <c r="E37" s="14">
        <f>IF($A37="","",SUMIFS(Payments!$C$5:$C$1004,Payments!$B$5:$B$1004,$A37,Payments!$F$5:$F$1004,$B$3,Payments!$G$5:$G$1004,"Bank/check/ACH/Zelle"))</f>
        <v/>
      </c>
      <c r="F37" s="14">
        <f>IF($A37="","",D37-E37)</f>
        <v/>
      </c>
      <c r="G37" s="15">
        <f>IF($A37="","",IF(C37="Royalties",Settings!$B$7,IFERROR(INDEX(Settings!$B$5:$B$6,MATCH(--$B$3,Settings!$C$5:$C$6,0)),"Year not in Settings")))</f>
        <v/>
      </c>
      <c r="H37" s="13">
        <f>IF($A37="","",IF(OR(C37="Services",C37="Legal fees"),"1099-NEC",IF(OR(C37="Rent",C37="Medical",C37="Royalties"),"1099-MISC","Check IRS instructions")))</f>
        <v/>
      </c>
      <c r="I37" s="13">
        <f>IF($A37="","",IF(NOT(ISNUMBER(G37)),"Check year",IF(AND(E37&gt;=G37,OR(AND(B37&lt;&gt;"C corp",B37&lt;&gt;"S corp"),C37="Legal fees",C37="Medical")),"Yes","No")))</f>
        <v/>
      </c>
      <c r="J37" s="13">
        <f>IF($A37="","",IF(IFERROR(INDEX(Contractors!$D$5:$D$204,ROWS($A$7:$A37)),"")="Y","No","Yes"))</f>
        <v/>
      </c>
      <c r="K37" s="16">
        <f>IF(I37&lt;&gt;"Yes","",IF(IFERROR(--$B$3,0)&lt;&gt;Settings!$C$9,"See IRS instructions",IF(H37="1099-NEC",Settings!$B$9,IF(H37="1099-MISC",Settings!$B$10,"See IRS instructions"))))</f>
        <v/>
      </c>
      <c r="L37" s="16">
        <f>IF(I37&lt;&gt;"Yes","",IF(IFERROR(--$B$3,0)&lt;&gt;Settings!$C$9,"See IRS instructions",IF(H37="1099-NEC",Settings!$B$9,IF(H37="1099-MISC",Settings!$B$11,"See IRS instructions"))))</f>
        <v/>
      </c>
      <c r="M37" s="16">
        <f>IF(I37&lt;&gt;"Yes","",IF(IFERROR(--$B$3,0)&lt;&gt;Settings!$C$9,"See IRS instructions",IF(H37="1099-NEC",Settings!$B$9,IF(H37="1099-MISC",Settings!$B$12,"See IRS instructions"))))</f>
        <v/>
      </c>
      <c r="N37" s="13">
        <f>IF($A37="","",IF(J37="Yes","Request Form W-9",IF(IFERROR(INDEX(Contractors!$E$5:$E$204,ROWS($A$7:$A37)),"")&lt;&gt;"Y","Confirm TIN from W-9",IF(H37="Check IRS instructions","Check payment type",""))))</f>
        <v/>
      </c>
    </row>
    <row r="38">
      <c r="A38" s="13">
        <f>IFERROR(IF(INDEX(Contractors!$A$5:$A$204,ROWS($A$7:$A38))="","",INDEX(Contractors!$A$5:$A$204,ROWS($A$7:$A38))),"")</f>
        <v/>
      </c>
      <c r="B38" s="13">
        <f>IF($A38="","",IFERROR(INDEX(Contractors!$C$5:$C$204,ROWS($A$7:$A38))&amp;"",""))</f>
        <v/>
      </c>
      <c r="C38" s="13">
        <f>IF($A38="","",IFERROR(INDEX(Contractors!$G$5:$G$204,ROWS($A$7:$A38))&amp;"",""))</f>
        <v/>
      </c>
      <c r="D38" s="14">
        <f>IF($A38="","",SUMIFS(Payments!$C$5:$C$1004,Payments!$B$5:$B$1004,$A38,Payments!$F$5:$F$1004,$B$3))</f>
        <v/>
      </c>
      <c r="E38" s="14">
        <f>IF($A38="","",SUMIFS(Payments!$C$5:$C$1004,Payments!$B$5:$B$1004,$A38,Payments!$F$5:$F$1004,$B$3,Payments!$G$5:$G$1004,"Bank/check/ACH/Zelle"))</f>
        <v/>
      </c>
      <c r="F38" s="14">
        <f>IF($A38="","",D38-E38)</f>
        <v/>
      </c>
      <c r="G38" s="15">
        <f>IF($A38="","",IF(C38="Royalties",Settings!$B$7,IFERROR(INDEX(Settings!$B$5:$B$6,MATCH(--$B$3,Settings!$C$5:$C$6,0)),"Year not in Settings")))</f>
        <v/>
      </c>
      <c r="H38" s="13">
        <f>IF($A38="","",IF(OR(C38="Services",C38="Legal fees"),"1099-NEC",IF(OR(C38="Rent",C38="Medical",C38="Royalties"),"1099-MISC","Check IRS instructions")))</f>
        <v/>
      </c>
      <c r="I38" s="13">
        <f>IF($A38="","",IF(NOT(ISNUMBER(G38)),"Check year",IF(AND(E38&gt;=G38,OR(AND(B38&lt;&gt;"C corp",B38&lt;&gt;"S corp"),C38="Legal fees",C38="Medical")),"Yes","No")))</f>
        <v/>
      </c>
      <c r="J38" s="13">
        <f>IF($A38="","",IF(IFERROR(INDEX(Contractors!$D$5:$D$204,ROWS($A$7:$A38)),"")="Y","No","Yes"))</f>
        <v/>
      </c>
      <c r="K38" s="16">
        <f>IF(I38&lt;&gt;"Yes","",IF(IFERROR(--$B$3,0)&lt;&gt;Settings!$C$9,"See IRS instructions",IF(H38="1099-NEC",Settings!$B$9,IF(H38="1099-MISC",Settings!$B$10,"See IRS instructions"))))</f>
        <v/>
      </c>
      <c r="L38" s="16">
        <f>IF(I38&lt;&gt;"Yes","",IF(IFERROR(--$B$3,0)&lt;&gt;Settings!$C$9,"See IRS instructions",IF(H38="1099-NEC",Settings!$B$9,IF(H38="1099-MISC",Settings!$B$11,"See IRS instructions"))))</f>
        <v/>
      </c>
      <c r="M38" s="16">
        <f>IF(I38&lt;&gt;"Yes","",IF(IFERROR(--$B$3,0)&lt;&gt;Settings!$C$9,"See IRS instructions",IF(H38="1099-NEC",Settings!$B$9,IF(H38="1099-MISC",Settings!$B$12,"See IRS instructions"))))</f>
        <v/>
      </c>
      <c r="N38" s="13">
        <f>IF($A38="","",IF(J38="Yes","Request Form W-9",IF(IFERROR(INDEX(Contractors!$E$5:$E$204,ROWS($A$7:$A38)),"")&lt;&gt;"Y","Confirm TIN from W-9",IF(H38="Check IRS instructions","Check payment type",""))))</f>
        <v/>
      </c>
    </row>
    <row r="39">
      <c r="A39" s="13">
        <f>IFERROR(IF(INDEX(Contractors!$A$5:$A$204,ROWS($A$7:$A39))="","",INDEX(Contractors!$A$5:$A$204,ROWS($A$7:$A39))),"")</f>
        <v/>
      </c>
      <c r="B39" s="13">
        <f>IF($A39="","",IFERROR(INDEX(Contractors!$C$5:$C$204,ROWS($A$7:$A39))&amp;"",""))</f>
        <v/>
      </c>
      <c r="C39" s="13">
        <f>IF($A39="","",IFERROR(INDEX(Contractors!$G$5:$G$204,ROWS($A$7:$A39))&amp;"",""))</f>
        <v/>
      </c>
      <c r="D39" s="14">
        <f>IF($A39="","",SUMIFS(Payments!$C$5:$C$1004,Payments!$B$5:$B$1004,$A39,Payments!$F$5:$F$1004,$B$3))</f>
        <v/>
      </c>
      <c r="E39" s="14">
        <f>IF($A39="","",SUMIFS(Payments!$C$5:$C$1004,Payments!$B$5:$B$1004,$A39,Payments!$F$5:$F$1004,$B$3,Payments!$G$5:$G$1004,"Bank/check/ACH/Zelle"))</f>
        <v/>
      </c>
      <c r="F39" s="14">
        <f>IF($A39="","",D39-E39)</f>
        <v/>
      </c>
      <c r="G39" s="15">
        <f>IF($A39="","",IF(C39="Royalties",Settings!$B$7,IFERROR(INDEX(Settings!$B$5:$B$6,MATCH(--$B$3,Settings!$C$5:$C$6,0)),"Year not in Settings")))</f>
        <v/>
      </c>
      <c r="H39" s="13">
        <f>IF($A39="","",IF(OR(C39="Services",C39="Legal fees"),"1099-NEC",IF(OR(C39="Rent",C39="Medical",C39="Royalties"),"1099-MISC","Check IRS instructions")))</f>
        <v/>
      </c>
      <c r="I39" s="13">
        <f>IF($A39="","",IF(NOT(ISNUMBER(G39)),"Check year",IF(AND(E39&gt;=G39,OR(AND(B39&lt;&gt;"C corp",B39&lt;&gt;"S corp"),C39="Legal fees",C39="Medical")),"Yes","No")))</f>
        <v/>
      </c>
      <c r="J39" s="13">
        <f>IF($A39="","",IF(IFERROR(INDEX(Contractors!$D$5:$D$204,ROWS($A$7:$A39)),"")="Y","No","Yes"))</f>
        <v/>
      </c>
      <c r="K39" s="16">
        <f>IF(I39&lt;&gt;"Yes","",IF(IFERROR(--$B$3,0)&lt;&gt;Settings!$C$9,"See IRS instructions",IF(H39="1099-NEC",Settings!$B$9,IF(H39="1099-MISC",Settings!$B$10,"See IRS instructions"))))</f>
        <v/>
      </c>
      <c r="L39" s="16">
        <f>IF(I39&lt;&gt;"Yes","",IF(IFERROR(--$B$3,0)&lt;&gt;Settings!$C$9,"See IRS instructions",IF(H39="1099-NEC",Settings!$B$9,IF(H39="1099-MISC",Settings!$B$11,"See IRS instructions"))))</f>
        <v/>
      </c>
      <c r="M39" s="16">
        <f>IF(I39&lt;&gt;"Yes","",IF(IFERROR(--$B$3,0)&lt;&gt;Settings!$C$9,"See IRS instructions",IF(H39="1099-NEC",Settings!$B$9,IF(H39="1099-MISC",Settings!$B$12,"See IRS instructions"))))</f>
        <v/>
      </c>
      <c r="N39" s="13">
        <f>IF($A39="","",IF(J39="Yes","Request Form W-9",IF(IFERROR(INDEX(Contractors!$E$5:$E$204,ROWS($A$7:$A39)),"")&lt;&gt;"Y","Confirm TIN from W-9",IF(H39="Check IRS instructions","Check payment type",""))))</f>
        <v/>
      </c>
    </row>
    <row r="40">
      <c r="A40" s="13">
        <f>IFERROR(IF(INDEX(Contractors!$A$5:$A$204,ROWS($A$7:$A40))="","",INDEX(Contractors!$A$5:$A$204,ROWS($A$7:$A40))),"")</f>
        <v/>
      </c>
      <c r="B40" s="13">
        <f>IF($A40="","",IFERROR(INDEX(Contractors!$C$5:$C$204,ROWS($A$7:$A40))&amp;"",""))</f>
        <v/>
      </c>
      <c r="C40" s="13">
        <f>IF($A40="","",IFERROR(INDEX(Contractors!$G$5:$G$204,ROWS($A$7:$A40))&amp;"",""))</f>
        <v/>
      </c>
      <c r="D40" s="14">
        <f>IF($A40="","",SUMIFS(Payments!$C$5:$C$1004,Payments!$B$5:$B$1004,$A40,Payments!$F$5:$F$1004,$B$3))</f>
        <v/>
      </c>
      <c r="E40" s="14">
        <f>IF($A40="","",SUMIFS(Payments!$C$5:$C$1004,Payments!$B$5:$B$1004,$A40,Payments!$F$5:$F$1004,$B$3,Payments!$G$5:$G$1004,"Bank/check/ACH/Zelle"))</f>
        <v/>
      </c>
      <c r="F40" s="14">
        <f>IF($A40="","",D40-E40)</f>
        <v/>
      </c>
      <c r="G40" s="15">
        <f>IF($A40="","",IF(C40="Royalties",Settings!$B$7,IFERROR(INDEX(Settings!$B$5:$B$6,MATCH(--$B$3,Settings!$C$5:$C$6,0)),"Year not in Settings")))</f>
        <v/>
      </c>
      <c r="H40" s="13">
        <f>IF($A40="","",IF(OR(C40="Services",C40="Legal fees"),"1099-NEC",IF(OR(C40="Rent",C40="Medical",C40="Royalties"),"1099-MISC","Check IRS instructions")))</f>
        <v/>
      </c>
      <c r="I40" s="13">
        <f>IF($A40="","",IF(NOT(ISNUMBER(G40)),"Check year",IF(AND(E40&gt;=G40,OR(AND(B40&lt;&gt;"C corp",B40&lt;&gt;"S corp"),C40="Legal fees",C40="Medical")),"Yes","No")))</f>
        <v/>
      </c>
      <c r="J40" s="13">
        <f>IF($A40="","",IF(IFERROR(INDEX(Contractors!$D$5:$D$204,ROWS($A$7:$A40)),"")="Y","No","Yes"))</f>
        <v/>
      </c>
      <c r="K40" s="16">
        <f>IF(I40&lt;&gt;"Yes","",IF(IFERROR(--$B$3,0)&lt;&gt;Settings!$C$9,"See IRS instructions",IF(H40="1099-NEC",Settings!$B$9,IF(H40="1099-MISC",Settings!$B$10,"See IRS instructions"))))</f>
        <v/>
      </c>
      <c r="L40" s="16">
        <f>IF(I40&lt;&gt;"Yes","",IF(IFERROR(--$B$3,0)&lt;&gt;Settings!$C$9,"See IRS instructions",IF(H40="1099-NEC",Settings!$B$9,IF(H40="1099-MISC",Settings!$B$11,"See IRS instructions"))))</f>
        <v/>
      </c>
      <c r="M40" s="16">
        <f>IF(I40&lt;&gt;"Yes","",IF(IFERROR(--$B$3,0)&lt;&gt;Settings!$C$9,"See IRS instructions",IF(H40="1099-NEC",Settings!$B$9,IF(H40="1099-MISC",Settings!$B$12,"See IRS instructions"))))</f>
        <v/>
      </c>
      <c r="N40" s="13">
        <f>IF($A40="","",IF(J40="Yes","Request Form W-9",IF(IFERROR(INDEX(Contractors!$E$5:$E$204,ROWS($A$7:$A40)),"")&lt;&gt;"Y","Confirm TIN from W-9",IF(H40="Check IRS instructions","Check payment type",""))))</f>
        <v/>
      </c>
    </row>
    <row r="41">
      <c r="A41" s="13">
        <f>IFERROR(IF(INDEX(Contractors!$A$5:$A$204,ROWS($A$7:$A41))="","",INDEX(Contractors!$A$5:$A$204,ROWS($A$7:$A41))),"")</f>
        <v/>
      </c>
      <c r="B41" s="13">
        <f>IF($A41="","",IFERROR(INDEX(Contractors!$C$5:$C$204,ROWS($A$7:$A41))&amp;"",""))</f>
        <v/>
      </c>
      <c r="C41" s="13">
        <f>IF($A41="","",IFERROR(INDEX(Contractors!$G$5:$G$204,ROWS($A$7:$A41))&amp;"",""))</f>
        <v/>
      </c>
      <c r="D41" s="14">
        <f>IF($A41="","",SUMIFS(Payments!$C$5:$C$1004,Payments!$B$5:$B$1004,$A41,Payments!$F$5:$F$1004,$B$3))</f>
        <v/>
      </c>
      <c r="E41" s="14">
        <f>IF($A41="","",SUMIFS(Payments!$C$5:$C$1004,Payments!$B$5:$B$1004,$A41,Payments!$F$5:$F$1004,$B$3,Payments!$G$5:$G$1004,"Bank/check/ACH/Zelle"))</f>
        <v/>
      </c>
      <c r="F41" s="14">
        <f>IF($A41="","",D41-E41)</f>
        <v/>
      </c>
      <c r="G41" s="15">
        <f>IF($A41="","",IF(C41="Royalties",Settings!$B$7,IFERROR(INDEX(Settings!$B$5:$B$6,MATCH(--$B$3,Settings!$C$5:$C$6,0)),"Year not in Settings")))</f>
        <v/>
      </c>
      <c r="H41" s="13">
        <f>IF($A41="","",IF(OR(C41="Services",C41="Legal fees"),"1099-NEC",IF(OR(C41="Rent",C41="Medical",C41="Royalties"),"1099-MISC","Check IRS instructions")))</f>
        <v/>
      </c>
      <c r="I41" s="13">
        <f>IF($A41="","",IF(NOT(ISNUMBER(G41)),"Check year",IF(AND(E41&gt;=G41,OR(AND(B41&lt;&gt;"C corp",B41&lt;&gt;"S corp"),C41="Legal fees",C41="Medical")),"Yes","No")))</f>
        <v/>
      </c>
      <c r="J41" s="13">
        <f>IF($A41="","",IF(IFERROR(INDEX(Contractors!$D$5:$D$204,ROWS($A$7:$A41)),"")="Y","No","Yes"))</f>
        <v/>
      </c>
      <c r="K41" s="16">
        <f>IF(I41&lt;&gt;"Yes","",IF(IFERROR(--$B$3,0)&lt;&gt;Settings!$C$9,"See IRS instructions",IF(H41="1099-NEC",Settings!$B$9,IF(H41="1099-MISC",Settings!$B$10,"See IRS instructions"))))</f>
        <v/>
      </c>
      <c r="L41" s="16">
        <f>IF(I41&lt;&gt;"Yes","",IF(IFERROR(--$B$3,0)&lt;&gt;Settings!$C$9,"See IRS instructions",IF(H41="1099-NEC",Settings!$B$9,IF(H41="1099-MISC",Settings!$B$11,"See IRS instructions"))))</f>
        <v/>
      </c>
      <c r="M41" s="16">
        <f>IF(I41&lt;&gt;"Yes","",IF(IFERROR(--$B$3,0)&lt;&gt;Settings!$C$9,"See IRS instructions",IF(H41="1099-NEC",Settings!$B$9,IF(H41="1099-MISC",Settings!$B$12,"See IRS instructions"))))</f>
        <v/>
      </c>
      <c r="N41" s="13">
        <f>IF($A41="","",IF(J41="Yes","Request Form W-9",IF(IFERROR(INDEX(Contractors!$E$5:$E$204,ROWS($A$7:$A41)),"")&lt;&gt;"Y","Confirm TIN from W-9",IF(H41="Check IRS instructions","Check payment type",""))))</f>
        <v/>
      </c>
    </row>
    <row r="42">
      <c r="A42" s="13">
        <f>IFERROR(IF(INDEX(Contractors!$A$5:$A$204,ROWS($A$7:$A42))="","",INDEX(Contractors!$A$5:$A$204,ROWS($A$7:$A42))),"")</f>
        <v/>
      </c>
      <c r="B42" s="13">
        <f>IF($A42="","",IFERROR(INDEX(Contractors!$C$5:$C$204,ROWS($A$7:$A42))&amp;"",""))</f>
        <v/>
      </c>
      <c r="C42" s="13">
        <f>IF($A42="","",IFERROR(INDEX(Contractors!$G$5:$G$204,ROWS($A$7:$A42))&amp;"",""))</f>
        <v/>
      </c>
      <c r="D42" s="14">
        <f>IF($A42="","",SUMIFS(Payments!$C$5:$C$1004,Payments!$B$5:$B$1004,$A42,Payments!$F$5:$F$1004,$B$3))</f>
        <v/>
      </c>
      <c r="E42" s="14">
        <f>IF($A42="","",SUMIFS(Payments!$C$5:$C$1004,Payments!$B$5:$B$1004,$A42,Payments!$F$5:$F$1004,$B$3,Payments!$G$5:$G$1004,"Bank/check/ACH/Zelle"))</f>
        <v/>
      </c>
      <c r="F42" s="14">
        <f>IF($A42="","",D42-E42)</f>
        <v/>
      </c>
      <c r="G42" s="15">
        <f>IF($A42="","",IF(C42="Royalties",Settings!$B$7,IFERROR(INDEX(Settings!$B$5:$B$6,MATCH(--$B$3,Settings!$C$5:$C$6,0)),"Year not in Settings")))</f>
        <v/>
      </c>
      <c r="H42" s="13">
        <f>IF($A42="","",IF(OR(C42="Services",C42="Legal fees"),"1099-NEC",IF(OR(C42="Rent",C42="Medical",C42="Royalties"),"1099-MISC","Check IRS instructions")))</f>
        <v/>
      </c>
      <c r="I42" s="13">
        <f>IF($A42="","",IF(NOT(ISNUMBER(G42)),"Check year",IF(AND(E42&gt;=G42,OR(AND(B42&lt;&gt;"C corp",B42&lt;&gt;"S corp"),C42="Legal fees",C42="Medical")),"Yes","No")))</f>
        <v/>
      </c>
      <c r="J42" s="13">
        <f>IF($A42="","",IF(IFERROR(INDEX(Contractors!$D$5:$D$204,ROWS($A$7:$A42)),"")="Y","No","Yes"))</f>
        <v/>
      </c>
      <c r="K42" s="16">
        <f>IF(I42&lt;&gt;"Yes","",IF(IFERROR(--$B$3,0)&lt;&gt;Settings!$C$9,"See IRS instructions",IF(H42="1099-NEC",Settings!$B$9,IF(H42="1099-MISC",Settings!$B$10,"See IRS instructions"))))</f>
        <v/>
      </c>
      <c r="L42" s="16">
        <f>IF(I42&lt;&gt;"Yes","",IF(IFERROR(--$B$3,0)&lt;&gt;Settings!$C$9,"See IRS instructions",IF(H42="1099-NEC",Settings!$B$9,IF(H42="1099-MISC",Settings!$B$11,"See IRS instructions"))))</f>
        <v/>
      </c>
      <c r="M42" s="16">
        <f>IF(I42&lt;&gt;"Yes","",IF(IFERROR(--$B$3,0)&lt;&gt;Settings!$C$9,"See IRS instructions",IF(H42="1099-NEC",Settings!$B$9,IF(H42="1099-MISC",Settings!$B$12,"See IRS instructions"))))</f>
        <v/>
      </c>
      <c r="N42" s="13">
        <f>IF($A42="","",IF(J42="Yes","Request Form W-9",IF(IFERROR(INDEX(Contractors!$E$5:$E$204,ROWS($A$7:$A42)),"")&lt;&gt;"Y","Confirm TIN from W-9",IF(H42="Check IRS instructions","Check payment type",""))))</f>
        <v/>
      </c>
    </row>
    <row r="43">
      <c r="A43" s="13">
        <f>IFERROR(IF(INDEX(Contractors!$A$5:$A$204,ROWS($A$7:$A43))="","",INDEX(Contractors!$A$5:$A$204,ROWS($A$7:$A43))),"")</f>
        <v/>
      </c>
      <c r="B43" s="13">
        <f>IF($A43="","",IFERROR(INDEX(Contractors!$C$5:$C$204,ROWS($A$7:$A43))&amp;"",""))</f>
        <v/>
      </c>
      <c r="C43" s="13">
        <f>IF($A43="","",IFERROR(INDEX(Contractors!$G$5:$G$204,ROWS($A$7:$A43))&amp;"",""))</f>
        <v/>
      </c>
      <c r="D43" s="14">
        <f>IF($A43="","",SUMIFS(Payments!$C$5:$C$1004,Payments!$B$5:$B$1004,$A43,Payments!$F$5:$F$1004,$B$3))</f>
        <v/>
      </c>
      <c r="E43" s="14">
        <f>IF($A43="","",SUMIFS(Payments!$C$5:$C$1004,Payments!$B$5:$B$1004,$A43,Payments!$F$5:$F$1004,$B$3,Payments!$G$5:$G$1004,"Bank/check/ACH/Zelle"))</f>
        <v/>
      </c>
      <c r="F43" s="14">
        <f>IF($A43="","",D43-E43)</f>
        <v/>
      </c>
      <c r="G43" s="15">
        <f>IF($A43="","",IF(C43="Royalties",Settings!$B$7,IFERROR(INDEX(Settings!$B$5:$B$6,MATCH(--$B$3,Settings!$C$5:$C$6,0)),"Year not in Settings")))</f>
        <v/>
      </c>
      <c r="H43" s="13">
        <f>IF($A43="","",IF(OR(C43="Services",C43="Legal fees"),"1099-NEC",IF(OR(C43="Rent",C43="Medical",C43="Royalties"),"1099-MISC","Check IRS instructions")))</f>
        <v/>
      </c>
      <c r="I43" s="13">
        <f>IF($A43="","",IF(NOT(ISNUMBER(G43)),"Check year",IF(AND(E43&gt;=G43,OR(AND(B43&lt;&gt;"C corp",B43&lt;&gt;"S corp"),C43="Legal fees",C43="Medical")),"Yes","No")))</f>
        <v/>
      </c>
      <c r="J43" s="13">
        <f>IF($A43="","",IF(IFERROR(INDEX(Contractors!$D$5:$D$204,ROWS($A$7:$A43)),"")="Y","No","Yes"))</f>
        <v/>
      </c>
      <c r="K43" s="16">
        <f>IF(I43&lt;&gt;"Yes","",IF(IFERROR(--$B$3,0)&lt;&gt;Settings!$C$9,"See IRS instructions",IF(H43="1099-NEC",Settings!$B$9,IF(H43="1099-MISC",Settings!$B$10,"See IRS instructions"))))</f>
        <v/>
      </c>
      <c r="L43" s="16">
        <f>IF(I43&lt;&gt;"Yes","",IF(IFERROR(--$B$3,0)&lt;&gt;Settings!$C$9,"See IRS instructions",IF(H43="1099-NEC",Settings!$B$9,IF(H43="1099-MISC",Settings!$B$11,"See IRS instructions"))))</f>
        <v/>
      </c>
      <c r="M43" s="16">
        <f>IF(I43&lt;&gt;"Yes","",IF(IFERROR(--$B$3,0)&lt;&gt;Settings!$C$9,"See IRS instructions",IF(H43="1099-NEC",Settings!$B$9,IF(H43="1099-MISC",Settings!$B$12,"See IRS instructions"))))</f>
        <v/>
      </c>
      <c r="N43" s="13">
        <f>IF($A43="","",IF(J43="Yes","Request Form W-9",IF(IFERROR(INDEX(Contractors!$E$5:$E$204,ROWS($A$7:$A43)),"")&lt;&gt;"Y","Confirm TIN from W-9",IF(H43="Check IRS instructions","Check payment type",""))))</f>
        <v/>
      </c>
    </row>
    <row r="44">
      <c r="A44" s="13">
        <f>IFERROR(IF(INDEX(Contractors!$A$5:$A$204,ROWS($A$7:$A44))="","",INDEX(Contractors!$A$5:$A$204,ROWS($A$7:$A44))),"")</f>
        <v/>
      </c>
      <c r="B44" s="13">
        <f>IF($A44="","",IFERROR(INDEX(Contractors!$C$5:$C$204,ROWS($A$7:$A44))&amp;"",""))</f>
        <v/>
      </c>
      <c r="C44" s="13">
        <f>IF($A44="","",IFERROR(INDEX(Contractors!$G$5:$G$204,ROWS($A$7:$A44))&amp;"",""))</f>
        <v/>
      </c>
      <c r="D44" s="14">
        <f>IF($A44="","",SUMIFS(Payments!$C$5:$C$1004,Payments!$B$5:$B$1004,$A44,Payments!$F$5:$F$1004,$B$3))</f>
        <v/>
      </c>
      <c r="E44" s="14">
        <f>IF($A44="","",SUMIFS(Payments!$C$5:$C$1004,Payments!$B$5:$B$1004,$A44,Payments!$F$5:$F$1004,$B$3,Payments!$G$5:$G$1004,"Bank/check/ACH/Zelle"))</f>
        <v/>
      </c>
      <c r="F44" s="14">
        <f>IF($A44="","",D44-E44)</f>
        <v/>
      </c>
      <c r="G44" s="15">
        <f>IF($A44="","",IF(C44="Royalties",Settings!$B$7,IFERROR(INDEX(Settings!$B$5:$B$6,MATCH(--$B$3,Settings!$C$5:$C$6,0)),"Year not in Settings")))</f>
        <v/>
      </c>
      <c r="H44" s="13">
        <f>IF($A44="","",IF(OR(C44="Services",C44="Legal fees"),"1099-NEC",IF(OR(C44="Rent",C44="Medical",C44="Royalties"),"1099-MISC","Check IRS instructions")))</f>
        <v/>
      </c>
      <c r="I44" s="13">
        <f>IF($A44="","",IF(NOT(ISNUMBER(G44)),"Check year",IF(AND(E44&gt;=G44,OR(AND(B44&lt;&gt;"C corp",B44&lt;&gt;"S corp"),C44="Legal fees",C44="Medical")),"Yes","No")))</f>
        <v/>
      </c>
      <c r="J44" s="13">
        <f>IF($A44="","",IF(IFERROR(INDEX(Contractors!$D$5:$D$204,ROWS($A$7:$A44)),"")="Y","No","Yes"))</f>
        <v/>
      </c>
      <c r="K44" s="16">
        <f>IF(I44&lt;&gt;"Yes","",IF(IFERROR(--$B$3,0)&lt;&gt;Settings!$C$9,"See IRS instructions",IF(H44="1099-NEC",Settings!$B$9,IF(H44="1099-MISC",Settings!$B$10,"See IRS instructions"))))</f>
        <v/>
      </c>
      <c r="L44" s="16">
        <f>IF(I44&lt;&gt;"Yes","",IF(IFERROR(--$B$3,0)&lt;&gt;Settings!$C$9,"See IRS instructions",IF(H44="1099-NEC",Settings!$B$9,IF(H44="1099-MISC",Settings!$B$11,"See IRS instructions"))))</f>
        <v/>
      </c>
      <c r="M44" s="16">
        <f>IF(I44&lt;&gt;"Yes","",IF(IFERROR(--$B$3,0)&lt;&gt;Settings!$C$9,"See IRS instructions",IF(H44="1099-NEC",Settings!$B$9,IF(H44="1099-MISC",Settings!$B$12,"See IRS instructions"))))</f>
        <v/>
      </c>
      <c r="N44" s="13">
        <f>IF($A44="","",IF(J44="Yes","Request Form W-9",IF(IFERROR(INDEX(Contractors!$E$5:$E$204,ROWS($A$7:$A44)),"")&lt;&gt;"Y","Confirm TIN from W-9",IF(H44="Check IRS instructions","Check payment type",""))))</f>
        <v/>
      </c>
    </row>
    <row r="45">
      <c r="A45" s="13">
        <f>IFERROR(IF(INDEX(Contractors!$A$5:$A$204,ROWS($A$7:$A45))="","",INDEX(Contractors!$A$5:$A$204,ROWS($A$7:$A45))),"")</f>
        <v/>
      </c>
      <c r="B45" s="13">
        <f>IF($A45="","",IFERROR(INDEX(Contractors!$C$5:$C$204,ROWS($A$7:$A45))&amp;"",""))</f>
        <v/>
      </c>
      <c r="C45" s="13">
        <f>IF($A45="","",IFERROR(INDEX(Contractors!$G$5:$G$204,ROWS($A$7:$A45))&amp;"",""))</f>
        <v/>
      </c>
      <c r="D45" s="14">
        <f>IF($A45="","",SUMIFS(Payments!$C$5:$C$1004,Payments!$B$5:$B$1004,$A45,Payments!$F$5:$F$1004,$B$3))</f>
        <v/>
      </c>
      <c r="E45" s="14">
        <f>IF($A45="","",SUMIFS(Payments!$C$5:$C$1004,Payments!$B$5:$B$1004,$A45,Payments!$F$5:$F$1004,$B$3,Payments!$G$5:$G$1004,"Bank/check/ACH/Zelle"))</f>
        <v/>
      </c>
      <c r="F45" s="14">
        <f>IF($A45="","",D45-E45)</f>
        <v/>
      </c>
      <c r="G45" s="15">
        <f>IF($A45="","",IF(C45="Royalties",Settings!$B$7,IFERROR(INDEX(Settings!$B$5:$B$6,MATCH(--$B$3,Settings!$C$5:$C$6,0)),"Year not in Settings")))</f>
        <v/>
      </c>
      <c r="H45" s="13">
        <f>IF($A45="","",IF(OR(C45="Services",C45="Legal fees"),"1099-NEC",IF(OR(C45="Rent",C45="Medical",C45="Royalties"),"1099-MISC","Check IRS instructions")))</f>
        <v/>
      </c>
      <c r="I45" s="13">
        <f>IF($A45="","",IF(NOT(ISNUMBER(G45)),"Check year",IF(AND(E45&gt;=G45,OR(AND(B45&lt;&gt;"C corp",B45&lt;&gt;"S corp"),C45="Legal fees",C45="Medical")),"Yes","No")))</f>
        <v/>
      </c>
      <c r="J45" s="13">
        <f>IF($A45="","",IF(IFERROR(INDEX(Contractors!$D$5:$D$204,ROWS($A$7:$A45)),"")="Y","No","Yes"))</f>
        <v/>
      </c>
      <c r="K45" s="16">
        <f>IF(I45&lt;&gt;"Yes","",IF(IFERROR(--$B$3,0)&lt;&gt;Settings!$C$9,"See IRS instructions",IF(H45="1099-NEC",Settings!$B$9,IF(H45="1099-MISC",Settings!$B$10,"See IRS instructions"))))</f>
        <v/>
      </c>
      <c r="L45" s="16">
        <f>IF(I45&lt;&gt;"Yes","",IF(IFERROR(--$B$3,0)&lt;&gt;Settings!$C$9,"See IRS instructions",IF(H45="1099-NEC",Settings!$B$9,IF(H45="1099-MISC",Settings!$B$11,"See IRS instructions"))))</f>
        <v/>
      </c>
      <c r="M45" s="16">
        <f>IF(I45&lt;&gt;"Yes","",IF(IFERROR(--$B$3,0)&lt;&gt;Settings!$C$9,"See IRS instructions",IF(H45="1099-NEC",Settings!$B$9,IF(H45="1099-MISC",Settings!$B$12,"See IRS instructions"))))</f>
        <v/>
      </c>
      <c r="N45" s="13">
        <f>IF($A45="","",IF(J45="Yes","Request Form W-9",IF(IFERROR(INDEX(Contractors!$E$5:$E$204,ROWS($A$7:$A45)),"")&lt;&gt;"Y","Confirm TIN from W-9",IF(H45="Check IRS instructions","Check payment type",""))))</f>
        <v/>
      </c>
    </row>
    <row r="46">
      <c r="A46" s="13">
        <f>IFERROR(IF(INDEX(Contractors!$A$5:$A$204,ROWS($A$7:$A46))="","",INDEX(Contractors!$A$5:$A$204,ROWS($A$7:$A46))),"")</f>
        <v/>
      </c>
      <c r="B46" s="13">
        <f>IF($A46="","",IFERROR(INDEX(Contractors!$C$5:$C$204,ROWS($A$7:$A46))&amp;"",""))</f>
        <v/>
      </c>
      <c r="C46" s="13">
        <f>IF($A46="","",IFERROR(INDEX(Contractors!$G$5:$G$204,ROWS($A$7:$A46))&amp;"",""))</f>
        <v/>
      </c>
      <c r="D46" s="14">
        <f>IF($A46="","",SUMIFS(Payments!$C$5:$C$1004,Payments!$B$5:$B$1004,$A46,Payments!$F$5:$F$1004,$B$3))</f>
        <v/>
      </c>
      <c r="E46" s="14">
        <f>IF($A46="","",SUMIFS(Payments!$C$5:$C$1004,Payments!$B$5:$B$1004,$A46,Payments!$F$5:$F$1004,$B$3,Payments!$G$5:$G$1004,"Bank/check/ACH/Zelle"))</f>
        <v/>
      </c>
      <c r="F46" s="14">
        <f>IF($A46="","",D46-E46)</f>
        <v/>
      </c>
      <c r="G46" s="15">
        <f>IF($A46="","",IF(C46="Royalties",Settings!$B$7,IFERROR(INDEX(Settings!$B$5:$B$6,MATCH(--$B$3,Settings!$C$5:$C$6,0)),"Year not in Settings")))</f>
        <v/>
      </c>
      <c r="H46" s="13">
        <f>IF($A46="","",IF(OR(C46="Services",C46="Legal fees"),"1099-NEC",IF(OR(C46="Rent",C46="Medical",C46="Royalties"),"1099-MISC","Check IRS instructions")))</f>
        <v/>
      </c>
      <c r="I46" s="13">
        <f>IF($A46="","",IF(NOT(ISNUMBER(G46)),"Check year",IF(AND(E46&gt;=G46,OR(AND(B46&lt;&gt;"C corp",B46&lt;&gt;"S corp"),C46="Legal fees",C46="Medical")),"Yes","No")))</f>
        <v/>
      </c>
      <c r="J46" s="13">
        <f>IF($A46="","",IF(IFERROR(INDEX(Contractors!$D$5:$D$204,ROWS($A$7:$A46)),"")="Y","No","Yes"))</f>
        <v/>
      </c>
      <c r="K46" s="16">
        <f>IF(I46&lt;&gt;"Yes","",IF(IFERROR(--$B$3,0)&lt;&gt;Settings!$C$9,"See IRS instructions",IF(H46="1099-NEC",Settings!$B$9,IF(H46="1099-MISC",Settings!$B$10,"See IRS instructions"))))</f>
        <v/>
      </c>
      <c r="L46" s="16">
        <f>IF(I46&lt;&gt;"Yes","",IF(IFERROR(--$B$3,0)&lt;&gt;Settings!$C$9,"See IRS instructions",IF(H46="1099-NEC",Settings!$B$9,IF(H46="1099-MISC",Settings!$B$11,"See IRS instructions"))))</f>
        <v/>
      </c>
      <c r="M46" s="16">
        <f>IF(I46&lt;&gt;"Yes","",IF(IFERROR(--$B$3,0)&lt;&gt;Settings!$C$9,"See IRS instructions",IF(H46="1099-NEC",Settings!$B$9,IF(H46="1099-MISC",Settings!$B$12,"See IRS instructions"))))</f>
        <v/>
      </c>
      <c r="N46" s="13">
        <f>IF($A46="","",IF(J46="Yes","Request Form W-9",IF(IFERROR(INDEX(Contractors!$E$5:$E$204,ROWS($A$7:$A46)),"")&lt;&gt;"Y","Confirm TIN from W-9",IF(H46="Check IRS instructions","Check payment type",""))))</f>
        <v/>
      </c>
    </row>
    <row r="47">
      <c r="A47" s="13">
        <f>IFERROR(IF(INDEX(Contractors!$A$5:$A$204,ROWS($A$7:$A47))="","",INDEX(Contractors!$A$5:$A$204,ROWS($A$7:$A47))),"")</f>
        <v/>
      </c>
      <c r="B47" s="13">
        <f>IF($A47="","",IFERROR(INDEX(Contractors!$C$5:$C$204,ROWS($A$7:$A47))&amp;"",""))</f>
        <v/>
      </c>
      <c r="C47" s="13">
        <f>IF($A47="","",IFERROR(INDEX(Contractors!$G$5:$G$204,ROWS($A$7:$A47))&amp;"",""))</f>
        <v/>
      </c>
      <c r="D47" s="14">
        <f>IF($A47="","",SUMIFS(Payments!$C$5:$C$1004,Payments!$B$5:$B$1004,$A47,Payments!$F$5:$F$1004,$B$3))</f>
        <v/>
      </c>
      <c r="E47" s="14">
        <f>IF($A47="","",SUMIFS(Payments!$C$5:$C$1004,Payments!$B$5:$B$1004,$A47,Payments!$F$5:$F$1004,$B$3,Payments!$G$5:$G$1004,"Bank/check/ACH/Zelle"))</f>
        <v/>
      </c>
      <c r="F47" s="14">
        <f>IF($A47="","",D47-E47)</f>
        <v/>
      </c>
      <c r="G47" s="15">
        <f>IF($A47="","",IF(C47="Royalties",Settings!$B$7,IFERROR(INDEX(Settings!$B$5:$B$6,MATCH(--$B$3,Settings!$C$5:$C$6,0)),"Year not in Settings")))</f>
        <v/>
      </c>
      <c r="H47" s="13">
        <f>IF($A47="","",IF(OR(C47="Services",C47="Legal fees"),"1099-NEC",IF(OR(C47="Rent",C47="Medical",C47="Royalties"),"1099-MISC","Check IRS instructions")))</f>
        <v/>
      </c>
      <c r="I47" s="13">
        <f>IF($A47="","",IF(NOT(ISNUMBER(G47)),"Check year",IF(AND(E47&gt;=G47,OR(AND(B47&lt;&gt;"C corp",B47&lt;&gt;"S corp"),C47="Legal fees",C47="Medical")),"Yes","No")))</f>
        <v/>
      </c>
      <c r="J47" s="13">
        <f>IF($A47="","",IF(IFERROR(INDEX(Contractors!$D$5:$D$204,ROWS($A$7:$A47)),"")="Y","No","Yes"))</f>
        <v/>
      </c>
      <c r="K47" s="16">
        <f>IF(I47&lt;&gt;"Yes","",IF(IFERROR(--$B$3,0)&lt;&gt;Settings!$C$9,"See IRS instructions",IF(H47="1099-NEC",Settings!$B$9,IF(H47="1099-MISC",Settings!$B$10,"See IRS instructions"))))</f>
        <v/>
      </c>
      <c r="L47" s="16">
        <f>IF(I47&lt;&gt;"Yes","",IF(IFERROR(--$B$3,0)&lt;&gt;Settings!$C$9,"See IRS instructions",IF(H47="1099-NEC",Settings!$B$9,IF(H47="1099-MISC",Settings!$B$11,"See IRS instructions"))))</f>
        <v/>
      </c>
      <c r="M47" s="16">
        <f>IF(I47&lt;&gt;"Yes","",IF(IFERROR(--$B$3,0)&lt;&gt;Settings!$C$9,"See IRS instructions",IF(H47="1099-NEC",Settings!$B$9,IF(H47="1099-MISC",Settings!$B$12,"See IRS instructions"))))</f>
        <v/>
      </c>
      <c r="N47" s="13">
        <f>IF($A47="","",IF(J47="Yes","Request Form W-9",IF(IFERROR(INDEX(Contractors!$E$5:$E$204,ROWS($A$7:$A47)),"")&lt;&gt;"Y","Confirm TIN from W-9",IF(H47="Check IRS instructions","Check payment type",""))))</f>
        <v/>
      </c>
    </row>
    <row r="48">
      <c r="A48" s="13">
        <f>IFERROR(IF(INDEX(Contractors!$A$5:$A$204,ROWS($A$7:$A48))="","",INDEX(Contractors!$A$5:$A$204,ROWS($A$7:$A48))),"")</f>
        <v/>
      </c>
      <c r="B48" s="13">
        <f>IF($A48="","",IFERROR(INDEX(Contractors!$C$5:$C$204,ROWS($A$7:$A48))&amp;"",""))</f>
        <v/>
      </c>
      <c r="C48" s="13">
        <f>IF($A48="","",IFERROR(INDEX(Contractors!$G$5:$G$204,ROWS($A$7:$A48))&amp;"",""))</f>
        <v/>
      </c>
      <c r="D48" s="14">
        <f>IF($A48="","",SUMIFS(Payments!$C$5:$C$1004,Payments!$B$5:$B$1004,$A48,Payments!$F$5:$F$1004,$B$3))</f>
        <v/>
      </c>
      <c r="E48" s="14">
        <f>IF($A48="","",SUMIFS(Payments!$C$5:$C$1004,Payments!$B$5:$B$1004,$A48,Payments!$F$5:$F$1004,$B$3,Payments!$G$5:$G$1004,"Bank/check/ACH/Zelle"))</f>
        <v/>
      </c>
      <c r="F48" s="14">
        <f>IF($A48="","",D48-E48)</f>
        <v/>
      </c>
      <c r="G48" s="15">
        <f>IF($A48="","",IF(C48="Royalties",Settings!$B$7,IFERROR(INDEX(Settings!$B$5:$B$6,MATCH(--$B$3,Settings!$C$5:$C$6,0)),"Year not in Settings")))</f>
        <v/>
      </c>
      <c r="H48" s="13">
        <f>IF($A48="","",IF(OR(C48="Services",C48="Legal fees"),"1099-NEC",IF(OR(C48="Rent",C48="Medical",C48="Royalties"),"1099-MISC","Check IRS instructions")))</f>
        <v/>
      </c>
      <c r="I48" s="13">
        <f>IF($A48="","",IF(NOT(ISNUMBER(G48)),"Check year",IF(AND(E48&gt;=G48,OR(AND(B48&lt;&gt;"C corp",B48&lt;&gt;"S corp"),C48="Legal fees",C48="Medical")),"Yes","No")))</f>
        <v/>
      </c>
      <c r="J48" s="13">
        <f>IF($A48="","",IF(IFERROR(INDEX(Contractors!$D$5:$D$204,ROWS($A$7:$A48)),"")="Y","No","Yes"))</f>
        <v/>
      </c>
      <c r="K48" s="16">
        <f>IF(I48&lt;&gt;"Yes","",IF(IFERROR(--$B$3,0)&lt;&gt;Settings!$C$9,"See IRS instructions",IF(H48="1099-NEC",Settings!$B$9,IF(H48="1099-MISC",Settings!$B$10,"See IRS instructions"))))</f>
        <v/>
      </c>
      <c r="L48" s="16">
        <f>IF(I48&lt;&gt;"Yes","",IF(IFERROR(--$B$3,0)&lt;&gt;Settings!$C$9,"See IRS instructions",IF(H48="1099-NEC",Settings!$B$9,IF(H48="1099-MISC",Settings!$B$11,"See IRS instructions"))))</f>
        <v/>
      </c>
      <c r="M48" s="16">
        <f>IF(I48&lt;&gt;"Yes","",IF(IFERROR(--$B$3,0)&lt;&gt;Settings!$C$9,"See IRS instructions",IF(H48="1099-NEC",Settings!$B$9,IF(H48="1099-MISC",Settings!$B$12,"See IRS instructions"))))</f>
        <v/>
      </c>
      <c r="N48" s="13">
        <f>IF($A48="","",IF(J48="Yes","Request Form W-9",IF(IFERROR(INDEX(Contractors!$E$5:$E$204,ROWS($A$7:$A48)),"")&lt;&gt;"Y","Confirm TIN from W-9",IF(H48="Check IRS instructions","Check payment type",""))))</f>
        <v/>
      </c>
    </row>
    <row r="49">
      <c r="A49" s="13">
        <f>IFERROR(IF(INDEX(Contractors!$A$5:$A$204,ROWS($A$7:$A49))="","",INDEX(Contractors!$A$5:$A$204,ROWS($A$7:$A49))),"")</f>
        <v/>
      </c>
      <c r="B49" s="13">
        <f>IF($A49="","",IFERROR(INDEX(Contractors!$C$5:$C$204,ROWS($A$7:$A49))&amp;"",""))</f>
        <v/>
      </c>
      <c r="C49" s="13">
        <f>IF($A49="","",IFERROR(INDEX(Contractors!$G$5:$G$204,ROWS($A$7:$A49))&amp;"",""))</f>
        <v/>
      </c>
      <c r="D49" s="14">
        <f>IF($A49="","",SUMIFS(Payments!$C$5:$C$1004,Payments!$B$5:$B$1004,$A49,Payments!$F$5:$F$1004,$B$3))</f>
        <v/>
      </c>
      <c r="E49" s="14">
        <f>IF($A49="","",SUMIFS(Payments!$C$5:$C$1004,Payments!$B$5:$B$1004,$A49,Payments!$F$5:$F$1004,$B$3,Payments!$G$5:$G$1004,"Bank/check/ACH/Zelle"))</f>
        <v/>
      </c>
      <c r="F49" s="14">
        <f>IF($A49="","",D49-E49)</f>
        <v/>
      </c>
      <c r="G49" s="15">
        <f>IF($A49="","",IF(C49="Royalties",Settings!$B$7,IFERROR(INDEX(Settings!$B$5:$B$6,MATCH(--$B$3,Settings!$C$5:$C$6,0)),"Year not in Settings")))</f>
        <v/>
      </c>
      <c r="H49" s="13">
        <f>IF($A49="","",IF(OR(C49="Services",C49="Legal fees"),"1099-NEC",IF(OR(C49="Rent",C49="Medical",C49="Royalties"),"1099-MISC","Check IRS instructions")))</f>
        <v/>
      </c>
      <c r="I49" s="13">
        <f>IF($A49="","",IF(NOT(ISNUMBER(G49)),"Check year",IF(AND(E49&gt;=G49,OR(AND(B49&lt;&gt;"C corp",B49&lt;&gt;"S corp"),C49="Legal fees",C49="Medical")),"Yes","No")))</f>
        <v/>
      </c>
      <c r="J49" s="13">
        <f>IF($A49="","",IF(IFERROR(INDEX(Contractors!$D$5:$D$204,ROWS($A$7:$A49)),"")="Y","No","Yes"))</f>
        <v/>
      </c>
      <c r="K49" s="16">
        <f>IF(I49&lt;&gt;"Yes","",IF(IFERROR(--$B$3,0)&lt;&gt;Settings!$C$9,"See IRS instructions",IF(H49="1099-NEC",Settings!$B$9,IF(H49="1099-MISC",Settings!$B$10,"See IRS instructions"))))</f>
        <v/>
      </c>
      <c r="L49" s="16">
        <f>IF(I49&lt;&gt;"Yes","",IF(IFERROR(--$B$3,0)&lt;&gt;Settings!$C$9,"See IRS instructions",IF(H49="1099-NEC",Settings!$B$9,IF(H49="1099-MISC",Settings!$B$11,"See IRS instructions"))))</f>
        <v/>
      </c>
      <c r="M49" s="16">
        <f>IF(I49&lt;&gt;"Yes","",IF(IFERROR(--$B$3,0)&lt;&gt;Settings!$C$9,"See IRS instructions",IF(H49="1099-NEC",Settings!$B$9,IF(H49="1099-MISC",Settings!$B$12,"See IRS instructions"))))</f>
        <v/>
      </c>
      <c r="N49" s="13">
        <f>IF($A49="","",IF(J49="Yes","Request Form W-9",IF(IFERROR(INDEX(Contractors!$E$5:$E$204,ROWS($A$7:$A49)),"")&lt;&gt;"Y","Confirm TIN from W-9",IF(H49="Check IRS instructions","Check payment type",""))))</f>
        <v/>
      </c>
    </row>
    <row r="50">
      <c r="A50" s="13">
        <f>IFERROR(IF(INDEX(Contractors!$A$5:$A$204,ROWS($A$7:$A50))="","",INDEX(Contractors!$A$5:$A$204,ROWS($A$7:$A50))),"")</f>
        <v/>
      </c>
      <c r="B50" s="13">
        <f>IF($A50="","",IFERROR(INDEX(Contractors!$C$5:$C$204,ROWS($A$7:$A50))&amp;"",""))</f>
        <v/>
      </c>
      <c r="C50" s="13">
        <f>IF($A50="","",IFERROR(INDEX(Contractors!$G$5:$G$204,ROWS($A$7:$A50))&amp;"",""))</f>
        <v/>
      </c>
      <c r="D50" s="14">
        <f>IF($A50="","",SUMIFS(Payments!$C$5:$C$1004,Payments!$B$5:$B$1004,$A50,Payments!$F$5:$F$1004,$B$3))</f>
        <v/>
      </c>
      <c r="E50" s="14">
        <f>IF($A50="","",SUMIFS(Payments!$C$5:$C$1004,Payments!$B$5:$B$1004,$A50,Payments!$F$5:$F$1004,$B$3,Payments!$G$5:$G$1004,"Bank/check/ACH/Zelle"))</f>
        <v/>
      </c>
      <c r="F50" s="14">
        <f>IF($A50="","",D50-E50)</f>
        <v/>
      </c>
      <c r="G50" s="15">
        <f>IF($A50="","",IF(C50="Royalties",Settings!$B$7,IFERROR(INDEX(Settings!$B$5:$B$6,MATCH(--$B$3,Settings!$C$5:$C$6,0)),"Year not in Settings")))</f>
        <v/>
      </c>
      <c r="H50" s="13">
        <f>IF($A50="","",IF(OR(C50="Services",C50="Legal fees"),"1099-NEC",IF(OR(C50="Rent",C50="Medical",C50="Royalties"),"1099-MISC","Check IRS instructions")))</f>
        <v/>
      </c>
      <c r="I50" s="13">
        <f>IF($A50="","",IF(NOT(ISNUMBER(G50)),"Check year",IF(AND(E50&gt;=G50,OR(AND(B50&lt;&gt;"C corp",B50&lt;&gt;"S corp"),C50="Legal fees",C50="Medical")),"Yes","No")))</f>
        <v/>
      </c>
      <c r="J50" s="13">
        <f>IF($A50="","",IF(IFERROR(INDEX(Contractors!$D$5:$D$204,ROWS($A$7:$A50)),"")="Y","No","Yes"))</f>
        <v/>
      </c>
      <c r="K50" s="16">
        <f>IF(I50&lt;&gt;"Yes","",IF(IFERROR(--$B$3,0)&lt;&gt;Settings!$C$9,"See IRS instructions",IF(H50="1099-NEC",Settings!$B$9,IF(H50="1099-MISC",Settings!$B$10,"See IRS instructions"))))</f>
        <v/>
      </c>
      <c r="L50" s="16">
        <f>IF(I50&lt;&gt;"Yes","",IF(IFERROR(--$B$3,0)&lt;&gt;Settings!$C$9,"See IRS instructions",IF(H50="1099-NEC",Settings!$B$9,IF(H50="1099-MISC",Settings!$B$11,"See IRS instructions"))))</f>
        <v/>
      </c>
      <c r="M50" s="16">
        <f>IF(I50&lt;&gt;"Yes","",IF(IFERROR(--$B$3,0)&lt;&gt;Settings!$C$9,"See IRS instructions",IF(H50="1099-NEC",Settings!$B$9,IF(H50="1099-MISC",Settings!$B$12,"See IRS instructions"))))</f>
        <v/>
      </c>
      <c r="N50" s="13">
        <f>IF($A50="","",IF(J50="Yes","Request Form W-9",IF(IFERROR(INDEX(Contractors!$E$5:$E$204,ROWS($A$7:$A50)),"")&lt;&gt;"Y","Confirm TIN from W-9",IF(H50="Check IRS instructions","Check payment type",""))))</f>
        <v/>
      </c>
    </row>
    <row r="51">
      <c r="A51" s="13">
        <f>IFERROR(IF(INDEX(Contractors!$A$5:$A$204,ROWS($A$7:$A51))="","",INDEX(Contractors!$A$5:$A$204,ROWS($A$7:$A51))),"")</f>
        <v/>
      </c>
      <c r="B51" s="13">
        <f>IF($A51="","",IFERROR(INDEX(Contractors!$C$5:$C$204,ROWS($A$7:$A51))&amp;"",""))</f>
        <v/>
      </c>
      <c r="C51" s="13">
        <f>IF($A51="","",IFERROR(INDEX(Contractors!$G$5:$G$204,ROWS($A$7:$A51))&amp;"",""))</f>
        <v/>
      </c>
      <c r="D51" s="14">
        <f>IF($A51="","",SUMIFS(Payments!$C$5:$C$1004,Payments!$B$5:$B$1004,$A51,Payments!$F$5:$F$1004,$B$3))</f>
        <v/>
      </c>
      <c r="E51" s="14">
        <f>IF($A51="","",SUMIFS(Payments!$C$5:$C$1004,Payments!$B$5:$B$1004,$A51,Payments!$F$5:$F$1004,$B$3,Payments!$G$5:$G$1004,"Bank/check/ACH/Zelle"))</f>
        <v/>
      </c>
      <c r="F51" s="14">
        <f>IF($A51="","",D51-E51)</f>
        <v/>
      </c>
      <c r="G51" s="15">
        <f>IF($A51="","",IF(C51="Royalties",Settings!$B$7,IFERROR(INDEX(Settings!$B$5:$B$6,MATCH(--$B$3,Settings!$C$5:$C$6,0)),"Year not in Settings")))</f>
        <v/>
      </c>
      <c r="H51" s="13">
        <f>IF($A51="","",IF(OR(C51="Services",C51="Legal fees"),"1099-NEC",IF(OR(C51="Rent",C51="Medical",C51="Royalties"),"1099-MISC","Check IRS instructions")))</f>
        <v/>
      </c>
      <c r="I51" s="13">
        <f>IF($A51="","",IF(NOT(ISNUMBER(G51)),"Check year",IF(AND(E51&gt;=G51,OR(AND(B51&lt;&gt;"C corp",B51&lt;&gt;"S corp"),C51="Legal fees",C51="Medical")),"Yes","No")))</f>
        <v/>
      </c>
      <c r="J51" s="13">
        <f>IF($A51="","",IF(IFERROR(INDEX(Contractors!$D$5:$D$204,ROWS($A$7:$A51)),"")="Y","No","Yes"))</f>
        <v/>
      </c>
      <c r="K51" s="16">
        <f>IF(I51&lt;&gt;"Yes","",IF(IFERROR(--$B$3,0)&lt;&gt;Settings!$C$9,"See IRS instructions",IF(H51="1099-NEC",Settings!$B$9,IF(H51="1099-MISC",Settings!$B$10,"See IRS instructions"))))</f>
        <v/>
      </c>
      <c r="L51" s="16">
        <f>IF(I51&lt;&gt;"Yes","",IF(IFERROR(--$B$3,0)&lt;&gt;Settings!$C$9,"See IRS instructions",IF(H51="1099-NEC",Settings!$B$9,IF(H51="1099-MISC",Settings!$B$11,"See IRS instructions"))))</f>
        <v/>
      </c>
      <c r="M51" s="16">
        <f>IF(I51&lt;&gt;"Yes","",IF(IFERROR(--$B$3,0)&lt;&gt;Settings!$C$9,"See IRS instructions",IF(H51="1099-NEC",Settings!$B$9,IF(H51="1099-MISC",Settings!$B$12,"See IRS instructions"))))</f>
        <v/>
      </c>
      <c r="N51" s="13">
        <f>IF($A51="","",IF(J51="Yes","Request Form W-9",IF(IFERROR(INDEX(Contractors!$E$5:$E$204,ROWS($A$7:$A51)),"")&lt;&gt;"Y","Confirm TIN from W-9",IF(H51="Check IRS instructions","Check payment type",""))))</f>
        <v/>
      </c>
    </row>
    <row r="52">
      <c r="A52" s="13">
        <f>IFERROR(IF(INDEX(Contractors!$A$5:$A$204,ROWS($A$7:$A52))="","",INDEX(Contractors!$A$5:$A$204,ROWS($A$7:$A52))),"")</f>
        <v/>
      </c>
      <c r="B52" s="13">
        <f>IF($A52="","",IFERROR(INDEX(Contractors!$C$5:$C$204,ROWS($A$7:$A52))&amp;"",""))</f>
        <v/>
      </c>
      <c r="C52" s="13">
        <f>IF($A52="","",IFERROR(INDEX(Contractors!$G$5:$G$204,ROWS($A$7:$A52))&amp;"",""))</f>
        <v/>
      </c>
      <c r="D52" s="14">
        <f>IF($A52="","",SUMIFS(Payments!$C$5:$C$1004,Payments!$B$5:$B$1004,$A52,Payments!$F$5:$F$1004,$B$3))</f>
        <v/>
      </c>
      <c r="E52" s="14">
        <f>IF($A52="","",SUMIFS(Payments!$C$5:$C$1004,Payments!$B$5:$B$1004,$A52,Payments!$F$5:$F$1004,$B$3,Payments!$G$5:$G$1004,"Bank/check/ACH/Zelle"))</f>
        <v/>
      </c>
      <c r="F52" s="14">
        <f>IF($A52="","",D52-E52)</f>
        <v/>
      </c>
      <c r="G52" s="15">
        <f>IF($A52="","",IF(C52="Royalties",Settings!$B$7,IFERROR(INDEX(Settings!$B$5:$B$6,MATCH(--$B$3,Settings!$C$5:$C$6,0)),"Year not in Settings")))</f>
        <v/>
      </c>
      <c r="H52" s="13">
        <f>IF($A52="","",IF(OR(C52="Services",C52="Legal fees"),"1099-NEC",IF(OR(C52="Rent",C52="Medical",C52="Royalties"),"1099-MISC","Check IRS instructions")))</f>
        <v/>
      </c>
      <c r="I52" s="13">
        <f>IF($A52="","",IF(NOT(ISNUMBER(G52)),"Check year",IF(AND(E52&gt;=G52,OR(AND(B52&lt;&gt;"C corp",B52&lt;&gt;"S corp"),C52="Legal fees",C52="Medical")),"Yes","No")))</f>
        <v/>
      </c>
      <c r="J52" s="13">
        <f>IF($A52="","",IF(IFERROR(INDEX(Contractors!$D$5:$D$204,ROWS($A$7:$A52)),"")="Y","No","Yes"))</f>
        <v/>
      </c>
      <c r="K52" s="16">
        <f>IF(I52&lt;&gt;"Yes","",IF(IFERROR(--$B$3,0)&lt;&gt;Settings!$C$9,"See IRS instructions",IF(H52="1099-NEC",Settings!$B$9,IF(H52="1099-MISC",Settings!$B$10,"See IRS instructions"))))</f>
        <v/>
      </c>
      <c r="L52" s="16">
        <f>IF(I52&lt;&gt;"Yes","",IF(IFERROR(--$B$3,0)&lt;&gt;Settings!$C$9,"See IRS instructions",IF(H52="1099-NEC",Settings!$B$9,IF(H52="1099-MISC",Settings!$B$11,"See IRS instructions"))))</f>
        <v/>
      </c>
      <c r="M52" s="16">
        <f>IF(I52&lt;&gt;"Yes","",IF(IFERROR(--$B$3,0)&lt;&gt;Settings!$C$9,"See IRS instructions",IF(H52="1099-NEC",Settings!$B$9,IF(H52="1099-MISC",Settings!$B$12,"See IRS instructions"))))</f>
        <v/>
      </c>
      <c r="N52" s="13">
        <f>IF($A52="","",IF(J52="Yes","Request Form W-9",IF(IFERROR(INDEX(Contractors!$E$5:$E$204,ROWS($A$7:$A52)),"")&lt;&gt;"Y","Confirm TIN from W-9",IF(H52="Check IRS instructions","Check payment type",""))))</f>
        <v/>
      </c>
    </row>
    <row r="53">
      <c r="A53" s="13">
        <f>IFERROR(IF(INDEX(Contractors!$A$5:$A$204,ROWS($A$7:$A53))="","",INDEX(Contractors!$A$5:$A$204,ROWS($A$7:$A53))),"")</f>
        <v/>
      </c>
      <c r="B53" s="13">
        <f>IF($A53="","",IFERROR(INDEX(Contractors!$C$5:$C$204,ROWS($A$7:$A53))&amp;"",""))</f>
        <v/>
      </c>
      <c r="C53" s="13">
        <f>IF($A53="","",IFERROR(INDEX(Contractors!$G$5:$G$204,ROWS($A$7:$A53))&amp;"",""))</f>
        <v/>
      </c>
      <c r="D53" s="14">
        <f>IF($A53="","",SUMIFS(Payments!$C$5:$C$1004,Payments!$B$5:$B$1004,$A53,Payments!$F$5:$F$1004,$B$3))</f>
        <v/>
      </c>
      <c r="E53" s="14">
        <f>IF($A53="","",SUMIFS(Payments!$C$5:$C$1004,Payments!$B$5:$B$1004,$A53,Payments!$F$5:$F$1004,$B$3,Payments!$G$5:$G$1004,"Bank/check/ACH/Zelle"))</f>
        <v/>
      </c>
      <c r="F53" s="14">
        <f>IF($A53="","",D53-E53)</f>
        <v/>
      </c>
      <c r="G53" s="15">
        <f>IF($A53="","",IF(C53="Royalties",Settings!$B$7,IFERROR(INDEX(Settings!$B$5:$B$6,MATCH(--$B$3,Settings!$C$5:$C$6,0)),"Year not in Settings")))</f>
        <v/>
      </c>
      <c r="H53" s="13">
        <f>IF($A53="","",IF(OR(C53="Services",C53="Legal fees"),"1099-NEC",IF(OR(C53="Rent",C53="Medical",C53="Royalties"),"1099-MISC","Check IRS instructions")))</f>
        <v/>
      </c>
      <c r="I53" s="13">
        <f>IF($A53="","",IF(NOT(ISNUMBER(G53)),"Check year",IF(AND(E53&gt;=G53,OR(AND(B53&lt;&gt;"C corp",B53&lt;&gt;"S corp"),C53="Legal fees",C53="Medical")),"Yes","No")))</f>
        <v/>
      </c>
      <c r="J53" s="13">
        <f>IF($A53="","",IF(IFERROR(INDEX(Contractors!$D$5:$D$204,ROWS($A$7:$A53)),"")="Y","No","Yes"))</f>
        <v/>
      </c>
      <c r="K53" s="16">
        <f>IF(I53&lt;&gt;"Yes","",IF(IFERROR(--$B$3,0)&lt;&gt;Settings!$C$9,"See IRS instructions",IF(H53="1099-NEC",Settings!$B$9,IF(H53="1099-MISC",Settings!$B$10,"See IRS instructions"))))</f>
        <v/>
      </c>
      <c r="L53" s="16">
        <f>IF(I53&lt;&gt;"Yes","",IF(IFERROR(--$B$3,0)&lt;&gt;Settings!$C$9,"See IRS instructions",IF(H53="1099-NEC",Settings!$B$9,IF(H53="1099-MISC",Settings!$B$11,"See IRS instructions"))))</f>
        <v/>
      </c>
      <c r="M53" s="16">
        <f>IF(I53&lt;&gt;"Yes","",IF(IFERROR(--$B$3,0)&lt;&gt;Settings!$C$9,"See IRS instructions",IF(H53="1099-NEC",Settings!$B$9,IF(H53="1099-MISC",Settings!$B$12,"See IRS instructions"))))</f>
        <v/>
      </c>
      <c r="N53" s="13">
        <f>IF($A53="","",IF(J53="Yes","Request Form W-9",IF(IFERROR(INDEX(Contractors!$E$5:$E$204,ROWS($A$7:$A53)),"")&lt;&gt;"Y","Confirm TIN from W-9",IF(H53="Check IRS instructions","Check payment type",""))))</f>
        <v/>
      </c>
    </row>
    <row r="54">
      <c r="A54" s="13">
        <f>IFERROR(IF(INDEX(Contractors!$A$5:$A$204,ROWS($A$7:$A54))="","",INDEX(Contractors!$A$5:$A$204,ROWS($A$7:$A54))),"")</f>
        <v/>
      </c>
      <c r="B54" s="13">
        <f>IF($A54="","",IFERROR(INDEX(Contractors!$C$5:$C$204,ROWS($A$7:$A54))&amp;"",""))</f>
        <v/>
      </c>
      <c r="C54" s="13">
        <f>IF($A54="","",IFERROR(INDEX(Contractors!$G$5:$G$204,ROWS($A$7:$A54))&amp;"",""))</f>
        <v/>
      </c>
      <c r="D54" s="14">
        <f>IF($A54="","",SUMIFS(Payments!$C$5:$C$1004,Payments!$B$5:$B$1004,$A54,Payments!$F$5:$F$1004,$B$3))</f>
        <v/>
      </c>
      <c r="E54" s="14">
        <f>IF($A54="","",SUMIFS(Payments!$C$5:$C$1004,Payments!$B$5:$B$1004,$A54,Payments!$F$5:$F$1004,$B$3,Payments!$G$5:$G$1004,"Bank/check/ACH/Zelle"))</f>
        <v/>
      </c>
      <c r="F54" s="14">
        <f>IF($A54="","",D54-E54)</f>
        <v/>
      </c>
      <c r="G54" s="15">
        <f>IF($A54="","",IF(C54="Royalties",Settings!$B$7,IFERROR(INDEX(Settings!$B$5:$B$6,MATCH(--$B$3,Settings!$C$5:$C$6,0)),"Year not in Settings")))</f>
        <v/>
      </c>
      <c r="H54" s="13">
        <f>IF($A54="","",IF(OR(C54="Services",C54="Legal fees"),"1099-NEC",IF(OR(C54="Rent",C54="Medical",C54="Royalties"),"1099-MISC","Check IRS instructions")))</f>
        <v/>
      </c>
      <c r="I54" s="13">
        <f>IF($A54="","",IF(NOT(ISNUMBER(G54)),"Check year",IF(AND(E54&gt;=G54,OR(AND(B54&lt;&gt;"C corp",B54&lt;&gt;"S corp"),C54="Legal fees",C54="Medical")),"Yes","No")))</f>
        <v/>
      </c>
      <c r="J54" s="13">
        <f>IF($A54="","",IF(IFERROR(INDEX(Contractors!$D$5:$D$204,ROWS($A$7:$A54)),"")="Y","No","Yes"))</f>
        <v/>
      </c>
      <c r="K54" s="16">
        <f>IF(I54&lt;&gt;"Yes","",IF(IFERROR(--$B$3,0)&lt;&gt;Settings!$C$9,"See IRS instructions",IF(H54="1099-NEC",Settings!$B$9,IF(H54="1099-MISC",Settings!$B$10,"See IRS instructions"))))</f>
        <v/>
      </c>
      <c r="L54" s="16">
        <f>IF(I54&lt;&gt;"Yes","",IF(IFERROR(--$B$3,0)&lt;&gt;Settings!$C$9,"See IRS instructions",IF(H54="1099-NEC",Settings!$B$9,IF(H54="1099-MISC",Settings!$B$11,"See IRS instructions"))))</f>
        <v/>
      </c>
      <c r="M54" s="16">
        <f>IF(I54&lt;&gt;"Yes","",IF(IFERROR(--$B$3,0)&lt;&gt;Settings!$C$9,"See IRS instructions",IF(H54="1099-NEC",Settings!$B$9,IF(H54="1099-MISC",Settings!$B$12,"See IRS instructions"))))</f>
        <v/>
      </c>
      <c r="N54" s="13">
        <f>IF($A54="","",IF(J54="Yes","Request Form W-9",IF(IFERROR(INDEX(Contractors!$E$5:$E$204,ROWS($A$7:$A54)),"")&lt;&gt;"Y","Confirm TIN from W-9",IF(H54="Check IRS instructions","Check payment type",""))))</f>
        <v/>
      </c>
    </row>
    <row r="55">
      <c r="A55" s="13">
        <f>IFERROR(IF(INDEX(Contractors!$A$5:$A$204,ROWS($A$7:$A55))="","",INDEX(Contractors!$A$5:$A$204,ROWS($A$7:$A55))),"")</f>
        <v/>
      </c>
      <c r="B55" s="13">
        <f>IF($A55="","",IFERROR(INDEX(Contractors!$C$5:$C$204,ROWS($A$7:$A55))&amp;"",""))</f>
        <v/>
      </c>
      <c r="C55" s="13">
        <f>IF($A55="","",IFERROR(INDEX(Contractors!$G$5:$G$204,ROWS($A$7:$A55))&amp;"",""))</f>
        <v/>
      </c>
      <c r="D55" s="14">
        <f>IF($A55="","",SUMIFS(Payments!$C$5:$C$1004,Payments!$B$5:$B$1004,$A55,Payments!$F$5:$F$1004,$B$3))</f>
        <v/>
      </c>
      <c r="E55" s="14">
        <f>IF($A55="","",SUMIFS(Payments!$C$5:$C$1004,Payments!$B$5:$B$1004,$A55,Payments!$F$5:$F$1004,$B$3,Payments!$G$5:$G$1004,"Bank/check/ACH/Zelle"))</f>
        <v/>
      </c>
      <c r="F55" s="14">
        <f>IF($A55="","",D55-E55)</f>
        <v/>
      </c>
      <c r="G55" s="15">
        <f>IF($A55="","",IF(C55="Royalties",Settings!$B$7,IFERROR(INDEX(Settings!$B$5:$B$6,MATCH(--$B$3,Settings!$C$5:$C$6,0)),"Year not in Settings")))</f>
        <v/>
      </c>
      <c r="H55" s="13">
        <f>IF($A55="","",IF(OR(C55="Services",C55="Legal fees"),"1099-NEC",IF(OR(C55="Rent",C55="Medical",C55="Royalties"),"1099-MISC","Check IRS instructions")))</f>
        <v/>
      </c>
      <c r="I55" s="13">
        <f>IF($A55="","",IF(NOT(ISNUMBER(G55)),"Check year",IF(AND(E55&gt;=G55,OR(AND(B55&lt;&gt;"C corp",B55&lt;&gt;"S corp"),C55="Legal fees",C55="Medical")),"Yes","No")))</f>
        <v/>
      </c>
      <c r="J55" s="13">
        <f>IF($A55="","",IF(IFERROR(INDEX(Contractors!$D$5:$D$204,ROWS($A$7:$A55)),"")="Y","No","Yes"))</f>
        <v/>
      </c>
      <c r="K55" s="16">
        <f>IF(I55&lt;&gt;"Yes","",IF(IFERROR(--$B$3,0)&lt;&gt;Settings!$C$9,"See IRS instructions",IF(H55="1099-NEC",Settings!$B$9,IF(H55="1099-MISC",Settings!$B$10,"See IRS instructions"))))</f>
        <v/>
      </c>
      <c r="L55" s="16">
        <f>IF(I55&lt;&gt;"Yes","",IF(IFERROR(--$B$3,0)&lt;&gt;Settings!$C$9,"See IRS instructions",IF(H55="1099-NEC",Settings!$B$9,IF(H55="1099-MISC",Settings!$B$11,"See IRS instructions"))))</f>
        <v/>
      </c>
      <c r="M55" s="16">
        <f>IF(I55&lt;&gt;"Yes","",IF(IFERROR(--$B$3,0)&lt;&gt;Settings!$C$9,"See IRS instructions",IF(H55="1099-NEC",Settings!$B$9,IF(H55="1099-MISC",Settings!$B$12,"See IRS instructions"))))</f>
        <v/>
      </c>
      <c r="N55" s="13">
        <f>IF($A55="","",IF(J55="Yes","Request Form W-9",IF(IFERROR(INDEX(Contractors!$E$5:$E$204,ROWS($A$7:$A55)),"")&lt;&gt;"Y","Confirm TIN from W-9",IF(H55="Check IRS instructions","Check payment type",""))))</f>
        <v/>
      </c>
    </row>
    <row r="56">
      <c r="A56" s="13">
        <f>IFERROR(IF(INDEX(Contractors!$A$5:$A$204,ROWS($A$7:$A56))="","",INDEX(Contractors!$A$5:$A$204,ROWS($A$7:$A56))),"")</f>
        <v/>
      </c>
      <c r="B56" s="13">
        <f>IF($A56="","",IFERROR(INDEX(Contractors!$C$5:$C$204,ROWS($A$7:$A56))&amp;"",""))</f>
        <v/>
      </c>
      <c r="C56" s="13">
        <f>IF($A56="","",IFERROR(INDEX(Contractors!$G$5:$G$204,ROWS($A$7:$A56))&amp;"",""))</f>
        <v/>
      </c>
      <c r="D56" s="14">
        <f>IF($A56="","",SUMIFS(Payments!$C$5:$C$1004,Payments!$B$5:$B$1004,$A56,Payments!$F$5:$F$1004,$B$3))</f>
        <v/>
      </c>
      <c r="E56" s="14">
        <f>IF($A56="","",SUMIFS(Payments!$C$5:$C$1004,Payments!$B$5:$B$1004,$A56,Payments!$F$5:$F$1004,$B$3,Payments!$G$5:$G$1004,"Bank/check/ACH/Zelle"))</f>
        <v/>
      </c>
      <c r="F56" s="14">
        <f>IF($A56="","",D56-E56)</f>
        <v/>
      </c>
      <c r="G56" s="15">
        <f>IF($A56="","",IF(C56="Royalties",Settings!$B$7,IFERROR(INDEX(Settings!$B$5:$B$6,MATCH(--$B$3,Settings!$C$5:$C$6,0)),"Year not in Settings")))</f>
        <v/>
      </c>
      <c r="H56" s="13">
        <f>IF($A56="","",IF(OR(C56="Services",C56="Legal fees"),"1099-NEC",IF(OR(C56="Rent",C56="Medical",C56="Royalties"),"1099-MISC","Check IRS instructions")))</f>
        <v/>
      </c>
      <c r="I56" s="13">
        <f>IF($A56="","",IF(NOT(ISNUMBER(G56)),"Check year",IF(AND(E56&gt;=G56,OR(AND(B56&lt;&gt;"C corp",B56&lt;&gt;"S corp"),C56="Legal fees",C56="Medical")),"Yes","No")))</f>
        <v/>
      </c>
      <c r="J56" s="13">
        <f>IF($A56="","",IF(IFERROR(INDEX(Contractors!$D$5:$D$204,ROWS($A$7:$A56)),"")="Y","No","Yes"))</f>
        <v/>
      </c>
      <c r="K56" s="16">
        <f>IF(I56&lt;&gt;"Yes","",IF(IFERROR(--$B$3,0)&lt;&gt;Settings!$C$9,"See IRS instructions",IF(H56="1099-NEC",Settings!$B$9,IF(H56="1099-MISC",Settings!$B$10,"See IRS instructions"))))</f>
        <v/>
      </c>
      <c r="L56" s="16">
        <f>IF(I56&lt;&gt;"Yes","",IF(IFERROR(--$B$3,0)&lt;&gt;Settings!$C$9,"See IRS instructions",IF(H56="1099-NEC",Settings!$B$9,IF(H56="1099-MISC",Settings!$B$11,"See IRS instructions"))))</f>
        <v/>
      </c>
      <c r="M56" s="16">
        <f>IF(I56&lt;&gt;"Yes","",IF(IFERROR(--$B$3,0)&lt;&gt;Settings!$C$9,"See IRS instructions",IF(H56="1099-NEC",Settings!$B$9,IF(H56="1099-MISC",Settings!$B$12,"See IRS instructions"))))</f>
        <v/>
      </c>
      <c r="N56" s="13">
        <f>IF($A56="","",IF(J56="Yes","Request Form W-9",IF(IFERROR(INDEX(Contractors!$E$5:$E$204,ROWS($A$7:$A56)),"")&lt;&gt;"Y","Confirm TIN from W-9",IF(H56="Check IRS instructions","Check payment type",""))))</f>
        <v/>
      </c>
    </row>
    <row r="57">
      <c r="A57" s="13">
        <f>IFERROR(IF(INDEX(Contractors!$A$5:$A$204,ROWS($A$7:$A57))="","",INDEX(Contractors!$A$5:$A$204,ROWS($A$7:$A57))),"")</f>
        <v/>
      </c>
      <c r="B57" s="13">
        <f>IF($A57="","",IFERROR(INDEX(Contractors!$C$5:$C$204,ROWS($A$7:$A57))&amp;"",""))</f>
        <v/>
      </c>
      <c r="C57" s="13">
        <f>IF($A57="","",IFERROR(INDEX(Contractors!$G$5:$G$204,ROWS($A$7:$A57))&amp;"",""))</f>
        <v/>
      </c>
      <c r="D57" s="14">
        <f>IF($A57="","",SUMIFS(Payments!$C$5:$C$1004,Payments!$B$5:$B$1004,$A57,Payments!$F$5:$F$1004,$B$3))</f>
        <v/>
      </c>
      <c r="E57" s="14">
        <f>IF($A57="","",SUMIFS(Payments!$C$5:$C$1004,Payments!$B$5:$B$1004,$A57,Payments!$F$5:$F$1004,$B$3,Payments!$G$5:$G$1004,"Bank/check/ACH/Zelle"))</f>
        <v/>
      </c>
      <c r="F57" s="14">
        <f>IF($A57="","",D57-E57)</f>
        <v/>
      </c>
      <c r="G57" s="15">
        <f>IF($A57="","",IF(C57="Royalties",Settings!$B$7,IFERROR(INDEX(Settings!$B$5:$B$6,MATCH(--$B$3,Settings!$C$5:$C$6,0)),"Year not in Settings")))</f>
        <v/>
      </c>
      <c r="H57" s="13">
        <f>IF($A57="","",IF(OR(C57="Services",C57="Legal fees"),"1099-NEC",IF(OR(C57="Rent",C57="Medical",C57="Royalties"),"1099-MISC","Check IRS instructions")))</f>
        <v/>
      </c>
      <c r="I57" s="13">
        <f>IF($A57="","",IF(NOT(ISNUMBER(G57)),"Check year",IF(AND(E57&gt;=G57,OR(AND(B57&lt;&gt;"C corp",B57&lt;&gt;"S corp"),C57="Legal fees",C57="Medical")),"Yes","No")))</f>
        <v/>
      </c>
      <c r="J57" s="13">
        <f>IF($A57="","",IF(IFERROR(INDEX(Contractors!$D$5:$D$204,ROWS($A$7:$A57)),"")="Y","No","Yes"))</f>
        <v/>
      </c>
      <c r="K57" s="16">
        <f>IF(I57&lt;&gt;"Yes","",IF(IFERROR(--$B$3,0)&lt;&gt;Settings!$C$9,"See IRS instructions",IF(H57="1099-NEC",Settings!$B$9,IF(H57="1099-MISC",Settings!$B$10,"See IRS instructions"))))</f>
        <v/>
      </c>
      <c r="L57" s="16">
        <f>IF(I57&lt;&gt;"Yes","",IF(IFERROR(--$B$3,0)&lt;&gt;Settings!$C$9,"See IRS instructions",IF(H57="1099-NEC",Settings!$B$9,IF(H57="1099-MISC",Settings!$B$11,"See IRS instructions"))))</f>
        <v/>
      </c>
      <c r="M57" s="16">
        <f>IF(I57&lt;&gt;"Yes","",IF(IFERROR(--$B$3,0)&lt;&gt;Settings!$C$9,"See IRS instructions",IF(H57="1099-NEC",Settings!$B$9,IF(H57="1099-MISC",Settings!$B$12,"See IRS instructions"))))</f>
        <v/>
      </c>
      <c r="N57" s="13">
        <f>IF($A57="","",IF(J57="Yes","Request Form W-9",IF(IFERROR(INDEX(Contractors!$E$5:$E$204,ROWS($A$7:$A57)),"")&lt;&gt;"Y","Confirm TIN from W-9",IF(H57="Check IRS instructions","Check payment type",""))))</f>
        <v/>
      </c>
    </row>
    <row r="58">
      <c r="A58" s="13">
        <f>IFERROR(IF(INDEX(Contractors!$A$5:$A$204,ROWS($A$7:$A58))="","",INDEX(Contractors!$A$5:$A$204,ROWS($A$7:$A58))),"")</f>
        <v/>
      </c>
      <c r="B58" s="13">
        <f>IF($A58="","",IFERROR(INDEX(Contractors!$C$5:$C$204,ROWS($A$7:$A58))&amp;"",""))</f>
        <v/>
      </c>
      <c r="C58" s="13">
        <f>IF($A58="","",IFERROR(INDEX(Contractors!$G$5:$G$204,ROWS($A$7:$A58))&amp;"",""))</f>
        <v/>
      </c>
      <c r="D58" s="14">
        <f>IF($A58="","",SUMIFS(Payments!$C$5:$C$1004,Payments!$B$5:$B$1004,$A58,Payments!$F$5:$F$1004,$B$3))</f>
        <v/>
      </c>
      <c r="E58" s="14">
        <f>IF($A58="","",SUMIFS(Payments!$C$5:$C$1004,Payments!$B$5:$B$1004,$A58,Payments!$F$5:$F$1004,$B$3,Payments!$G$5:$G$1004,"Bank/check/ACH/Zelle"))</f>
        <v/>
      </c>
      <c r="F58" s="14">
        <f>IF($A58="","",D58-E58)</f>
        <v/>
      </c>
      <c r="G58" s="15">
        <f>IF($A58="","",IF(C58="Royalties",Settings!$B$7,IFERROR(INDEX(Settings!$B$5:$B$6,MATCH(--$B$3,Settings!$C$5:$C$6,0)),"Year not in Settings")))</f>
        <v/>
      </c>
      <c r="H58" s="13">
        <f>IF($A58="","",IF(OR(C58="Services",C58="Legal fees"),"1099-NEC",IF(OR(C58="Rent",C58="Medical",C58="Royalties"),"1099-MISC","Check IRS instructions")))</f>
        <v/>
      </c>
      <c r="I58" s="13">
        <f>IF($A58="","",IF(NOT(ISNUMBER(G58)),"Check year",IF(AND(E58&gt;=G58,OR(AND(B58&lt;&gt;"C corp",B58&lt;&gt;"S corp"),C58="Legal fees",C58="Medical")),"Yes","No")))</f>
        <v/>
      </c>
      <c r="J58" s="13">
        <f>IF($A58="","",IF(IFERROR(INDEX(Contractors!$D$5:$D$204,ROWS($A$7:$A58)),"")="Y","No","Yes"))</f>
        <v/>
      </c>
      <c r="K58" s="16">
        <f>IF(I58&lt;&gt;"Yes","",IF(IFERROR(--$B$3,0)&lt;&gt;Settings!$C$9,"See IRS instructions",IF(H58="1099-NEC",Settings!$B$9,IF(H58="1099-MISC",Settings!$B$10,"See IRS instructions"))))</f>
        <v/>
      </c>
      <c r="L58" s="16">
        <f>IF(I58&lt;&gt;"Yes","",IF(IFERROR(--$B$3,0)&lt;&gt;Settings!$C$9,"See IRS instructions",IF(H58="1099-NEC",Settings!$B$9,IF(H58="1099-MISC",Settings!$B$11,"See IRS instructions"))))</f>
        <v/>
      </c>
      <c r="M58" s="16">
        <f>IF(I58&lt;&gt;"Yes","",IF(IFERROR(--$B$3,0)&lt;&gt;Settings!$C$9,"See IRS instructions",IF(H58="1099-NEC",Settings!$B$9,IF(H58="1099-MISC",Settings!$B$12,"See IRS instructions"))))</f>
        <v/>
      </c>
      <c r="N58" s="13">
        <f>IF($A58="","",IF(J58="Yes","Request Form W-9",IF(IFERROR(INDEX(Contractors!$E$5:$E$204,ROWS($A$7:$A58)),"")&lt;&gt;"Y","Confirm TIN from W-9",IF(H58="Check IRS instructions","Check payment type",""))))</f>
        <v/>
      </c>
    </row>
    <row r="59">
      <c r="A59" s="13">
        <f>IFERROR(IF(INDEX(Contractors!$A$5:$A$204,ROWS($A$7:$A59))="","",INDEX(Contractors!$A$5:$A$204,ROWS($A$7:$A59))),"")</f>
        <v/>
      </c>
      <c r="B59" s="13">
        <f>IF($A59="","",IFERROR(INDEX(Contractors!$C$5:$C$204,ROWS($A$7:$A59))&amp;"",""))</f>
        <v/>
      </c>
      <c r="C59" s="13">
        <f>IF($A59="","",IFERROR(INDEX(Contractors!$G$5:$G$204,ROWS($A$7:$A59))&amp;"",""))</f>
        <v/>
      </c>
      <c r="D59" s="14">
        <f>IF($A59="","",SUMIFS(Payments!$C$5:$C$1004,Payments!$B$5:$B$1004,$A59,Payments!$F$5:$F$1004,$B$3))</f>
        <v/>
      </c>
      <c r="E59" s="14">
        <f>IF($A59="","",SUMIFS(Payments!$C$5:$C$1004,Payments!$B$5:$B$1004,$A59,Payments!$F$5:$F$1004,$B$3,Payments!$G$5:$G$1004,"Bank/check/ACH/Zelle"))</f>
        <v/>
      </c>
      <c r="F59" s="14">
        <f>IF($A59="","",D59-E59)</f>
        <v/>
      </c>
      <c r="G59" s="15">
        <f>IF($A59="","",IF(C59="Royalties",Settings!$B$7,IFERROR(INDEX(Settings!$B$5:$B$6,MATCH(--$B$3,Settings!$C$5:$C$6,0)),"Year not in Settings")))</f>
        <v/>
      </c>
      <c r="H59" s="13">
        <f>IF($A59="","",IF(OR(C59="Services",C59="Legal fees"),"1099-NEC",IF(OR(C59="Rent",C59="Medical",C59="Royalties"),"1099-MISC","Check IRS instructions")))</f>
        <v/>
      </c>
      <c r="I59" s="13">
        <f>IF($A59="","",IF(NOT(ISNUMBER(G59)),"Check year",IF(AND(E59&gt;=G59,OR(AND(B59&lt;&gt;"C corp",B59&lt;&gt;"S corp"),C59="Legal fees",C59="Medical")),"Yes","No")))</f>
        <v/>
      </c>
      <c r="J59" s="13">
        <f>IF($A59="","",IF(IFERROR(INDEX(Contractors!$D$5:$D$204,ROWS($A$7:$A59)),"")="Y","No","Yes"))</f>
        <v/>
      </c>
      <c r="K59" s="16">
        <f>IF(I59&lt;&gt;"Yes","",IF(IFERROR(--$B$3,0)&lt;&gt;Settings!$C$9,"See IRS instructions",IF(H59="1099-NEC",Settings!$B$9,IF(H59="1099-MISC",Settings!$B$10,"See IRS instructions"))))</f>
        <v/>
      </c>
      <c r="L59" s="16">
        <f>IF(I59&lt;&gt;"Yes","",IF(IFERROR(--$B$3,0)&lt;&gt;Settings!$C$9,"See IRS instructions",IF(H59="1099-NEC",Settings!$B$9,IF(H59="1099-MISC",Settings!$B$11,"See IRS instructions"))))</f>
        <v/>
      </c>
      <c r="M59" s="16">
        <f>IF(I59&lt;&gt;"Yes","",IF(IFERROR(--$B$3,0)&lt;&gt;Settings!$C$9,"See IRS instructions",IF(H59="1099-NEC",Settings!$B$9,IF(H59="1099-MISC",Settings!$B$12,"See IRS instructions"))))</f>
        <v/>
      </c>
      <c r="N59" s="13">
        <f>IF($A59="","",IF(J59="Yes","Request Form W-9",IF(IFERROR(INDEX(Contractors!$E$5:$E$204,ROWS($A$7:$A59)),"")&lt;&gt;"Y","Confirm TIN from W-9",IF(H59="Check IRS instructions","Check payment type",""))))</f>
        <v/>
      </c>
    </row>
    <row r="60">
      <c r="A60" s="13">
        <f>IFERROR(IF(INDEX(Contractors!$A$5:$A$204,ROWS($A$7:$A60))="","",INDEX(Contractors!$A$5:$A$204,ROWS($A$7:$A60))),"")</f>
        <v/>
      </c>
      <c r="B60" s="13">
        <f>IF($A60="","",IFERROR(INDEX(Contractors!$C$5:$C$204,ROWS($A$7:$A60))&amp;"",""))</f>
        <v/>
      </c>
      <c r="C60" s="13">
        <f>IF($A60="","",IFERROR(INDEX(Contractors!$G$5:$G$204,ROWS($A$7:$A60))&amp;"",""))</f>
        <v/>
      </c>
      <c r="D60" s="14">
        <f>IF($A60="","",SUMIFS(Payments!$C$5:$C$1004,Payments!$B$5:$B$1004,$A60,Payments!$F$5:$F$1004,$B$3))</f>
        <v/>
      </c>
      <c r="E60" s="14">
        <f>IF($A60="","",SUMIFS(Payments!$C$5:$C$1004,Payments!$B$5:$B$1004,$A60,Payments!$F$5:$F$1004,$B$3,Payments!$G$5:$G$1004,"Bank/check/ACH/Zelle"))</f>
        <v/>
      </c>
      <c r="F60" s="14">
        <f>IF($A60="","",D60-E60)</f>
        <v/>
      </c>
      <c r="G60" s="15">
        <f>IF($A60="","",IF(C60="Royalties",Settings!$B$7,IFERROR(INDEX(Settings!$B$5:$B$6,MATCH(--$B$3,Settings!$C$5:$C$6,0)),"Year not in Settings")))</f>
        <v/>
      </c>
      <c r="H60" s="13">
        <f>IF($A60="","",IF(OR(C60="Services",C60="Legal fees"),"1099-NEC",IF(OR(C60="Rent",C60="Medical",C60="Royalties"),"1099-MISC","Check IRS instructions")))</f>
        <v/>
      </c>
      <c r="I60" s="13">
        <f>IF($A60="","",IF(NOT(ISNUMBER(G60)),"Check year",IF(AND(E60&gt;=G60,OR(AND(B60&lt;&gt;"C corp",B60&lt;&gt;"S corp"),C60="Legal fees",C60="Medical")),"Yes","No")))</f>
        <v/>
      </c>
      <c r="J60" s="13">
        <f>IF($A60="","",IF(IFERROR(INDEX(Contractors!$D$5:$D$204,ROWS($A$7:$A60)),"")="Y","No","Yes"))</f>
        <v/>
      </c>
      <c r="K60" s="16">
        <f>IF(I60&lt;&gt;"Yes","",IF(IFERROR(--$B$3,0)&lt;&gt;Settings!$C$9,"See IRS instructions",IF(H60="1099-NEC",Settings!$B$9,IF(H60="1099-MISC",Settings!$B$10,"See IRS instructions"))))</f>
        <v/>
      </c>
      <c r="L60" s="16">
        <f>IF(I60&lt;&gt;"Yes","",IF(IFERROR(--$B$3,0)&lt;&gt;Settings!$C$9,"See IRS instructions",IF(H60="1099-NEC",Settings!$B$9,IF(H60="1099-MISC",Settings!$B$11,"See IRS instructions"))))</f>
        <v/>
      </c>
      <c r="M60" s="16">
        <f>IF(I60&lt;&gt;"Yes","",IF(IFERROR(--$B$3,0)&lt;&gt;Settings!$C$9,"See IRS instructions",IF(H60="1099-NEC",Settings!$B$9,IF(H60="1099-MISC",Settings!$B$12,"See IRS instructions"))))</f>
        <v/>
      </c>
      <c r="N60" s="13">
        <f>IF($A60="","",IF(J60="Yes","Request Form W-9",IF(IFERROR(INDEX(Contractors!$E$5:$E$204,ROWS($A$7:$A60)),"")&lt;&gt;"Y","Confirm TIN from W-9",IF(H60="Check IRS instructions","Check payment type",""))))</f>
        <v/>
      </c>
    </row>
    <row r="61">
      <c r="A61" s="13">
        <f>IFERROR(IF(INDEX(Contractors!$A$5:$A$204,ROWS($A$7:$A61))="","",INDEX(Contractors!$A$5:$A$204,ROWS($A$7:$A61))),"")</f>
        <v/>
      </c>
      <c r="B61" s="13">
        <f>IF($A61="","",IFERROR(INDEX(Contractors!$C$5:$C$204,ROWS($A$7:$A61))&amp;"",""))</f>
        <v/>
      </c>
      <c r="C61" s="13">
        <f>IF($A61="","",IFERROR(INDEX(Contractors!$G$5:$G$204,ROWS($A$7:$A61))&amp;"",""))</f>
        <v/>
      </c>
      <c r="D61" s="14">
        <f>IF($A61="","",SUMIFS(Payments!$C$5:$C$1004,Payments!$B$5:$B$1004,$A61,Payments!$F$5:$F$1004,$B$3))</f>
        <v/>
      </c>
      <c r="E61" s="14">
        <f>IF($A61="","",SUMIFS(Payments!$C$5:$C$1004,Payments!$B$5:$B$1004,$A61,Payments!$F$5:$F$1004,$B$3,Payments!$G$5:$G$1004,"Bank/check/ACH/Zelle"))</f>
        <v/>
      </c>
      <c r="F61" s="14">
        <f>IF($A61="","",D61-E61)</f>
        <v/>
      </c>
      <c r="G61" s="15">
        <f>IF($A61="","",IF(C61="Royalties",Settings!$B$7,IFERROR(INDEX(Settings!$B$5:$B$6,MATCH(--$B$3,Settings!$C$5:$C$6,0)),"Year not in Settings")))</f>
        <v/>
      </c>
      <c r="H61" s="13">
        <f>IF($A61="","",IF(OR(C61="Services",C61="Legal fees"),"1099-NEC",IF(OR(C61="Rent",C61="Medical",C61="Royalties"),"1099-MISC","Check IRS instructions")))</f>
        <v/>
      </c>
      <c r="I61" s="13">
        <f>IF($A61="","",IF(NOT(ISNUMBER(G61)),"Check year",IF(AND(E61&gt;=G61,OR(AND(B61&lt;&gt;"C corp",B61&lt;&gt;"S corp"),C61="Legal fees",C61="Medical")),"Yes","No")))</f>
        <v/>
      </c>
      <c r="J61" s="13">
        <f>IF($A61="","",IF(IFERROR(INDEX(Contractors!$D$5:$D$204,ROWS($A$7:$A61)),"")="Y","No","Yes"))</f>
        <v/>
      </c>
      <c r="K61" s="16">
        <f>IF(I61&lt;&gt;"Yes","",IF(IFERROR(--$B$3,0)&lt;&gt;Settings!$C$9,"See IRS instructions",IF(H61="1099-NEC",Settings!$B$9,IF(H61="1099-MISC",Settings!$B$10,"See IRS instructions"))))</f>
        <v/>
      </c>
      <c r="L61" s="16">
        <f>IF(I61&lt;&gt;"Yes","",IF(IFERROR(--$B$3,0)&lt;&gt;Settings!$C$9,"See IRS instructions",IF(H61="1099-NEC",Settings!$B$9,IF(H61="1099-MISC",Settings!$B$11,"See IRS instructions"))))</f>
        <v/>
      </c>
      <c r="M61" s="16">
        <f>IF(I61&lt;&gt;"Yes","",IF(IFERROR(--$B$3,0)&lt;&gt;Settings!$C$9,"See IRS instructions",IF(H61="1099-NEC",Settings!$B$9,IF(H61="1099-MISC",Settings!$B$12,"See IRS instructions"))))</f>
        <v/>
      </c>
      <c r="N61" s="13">
        <f>IF($A61="","",IF(J61="Yes","Request Form W-9",IF(IFERROR(INDEX(Contractors!$E$5:$E$204,ROWS($A$7:$A61)),"")&lt;&gt;"Y","Confirm TIN from W-9",IF(H61="Check IRS instructions","Check payment type",""))))</f>
        <v/>
      </c>
    </row>
    <row r="62">
      <c r="A62" s="13">
        <f>IFERROR(IF(INDEX(Contractors!$A$5:$A$204,ROWS($A$7:$A62))="","",INDEX(Contractors!$A$5:$A$204,ROWS($A$7:$A62))),"")</f>
        <v/>
      </c>
      <c r="B62" s="13">
        <f>IF($A62="","",IFERROR(INDEX(Contractors!$C$5:$C$204,ROWS($A$7:$A62))&amp;"",""))</f>
        <v/>
      </c>
      <c r="C62" s="13">
        <f>IF($A62="","",IFERROR(INDEX(Contractors!$G$5:$G$204,ROWS($A$7:$A62))&amp;"",""))</f>
        <v/>
      </c>
      <c r="D62" s="14">
        <f>IF($A62="","",SUMIFS(Payments!$C$5:$C$1004,Payments!$B$5:$B$1004,$A62,Payments!$F$5:$F$1004,$B$3))</f>
        <v/>
      </c>
      <c r="E62" s="14">
        <f>IF($A62="","",SUMIFS(Payments!$C$5:$C$1004,Payments!$B$5:$B$1004,$A62,Payments!$F$5:$F$1004,$B$3,Payments!$G$5:$G$1004,"Bank/check/ACH/Zelle"))</f>
        <v/>
      </c>
      <c r="F62" s="14">
        <f>IF($A62="","",D62-E62)</f>
        <v/>
      </c>
      <c r="G62" s="15">
        <f>IF($A62="","",IF(C62="Royalties",Settings!$B$7,IFERROR(INDEX(Settings!$B$5:$B$6,MATCH(--$B$3,Settings!$C$5:$C$6,0)),"Year not in Settings")))</f>
        <v/>
      </c>
      <c r="H62" s="13">
        <f>IF($A62="","",IF(OR(C62="Services",C62="Legal fees"),"1099-NEC",IF(OR(C62="Rent",C62="Medical",C62="Royalties"),"1099-MISC","Check IRS instructions")))</f>
        <v/>
      </c>
      <c r="I62" s="13">
        <f>IF($A62="","",IF(NOT(ISNUMBER(G62)),"Check year",IF(AND(E62&gt;=G62,OR(AND(B62&lt;&gt;"C corp",B62&lt;&gt;"S corp"),C62="Legal fees",C62="Medical")),"Yes","No")))</f>
        <v/>
      </c>
      <c r="J62" s="13">
        <f>IF($A62="","",IF(IFERROR(INDEX(Contractors!$D$5:$D$204,ROWS($A$7:$A62)),"")="Y","No","Yes"))</f>
        <v/>
      </c>
      <c r="K62" s="16">
        <f>IF(I62&lt;&gt;"Yes","",IF(IFERROR(--$B$3,0)&lt;&gt;Settings!$C$9,"See IRS instructions",IF(H62="1099-NEC",Settings!$B$9,IF(H62="1099-MISC",Settings!$B$10,"See IRS instructions"))))</f>
        <v/>
      </c>
      <c r="L62" s="16">
        <f>IF(I62&lt;&gt;"Yes","",IF(IFERROR(--$B$3,0)&lt;&gt;Settings!$C$9,"See IRS instructions",IF(H62="1099-NEC",Settings!$B$9,IF(H62="1099-MISC",Settings!$B$11,"See IRS instructions"))))</f>
        <v/>
      </c>
      <c r="M62" s="16">
        <f>IF(I62&lt;&gt;"Yes","",IF(IFERROR(--$B$3,0)&lt;&gt;Settings!$C$9,"See IRS instructions",IF(H62="1099-NEC",Settings!$B$9,IF(H62="1099-MISC",Settings!$B$12,"See IRS instructions"))))</f>
        <v/>
      </c>
      <c r="N62" s="13">
        <f>IF($A62="","",IF(J62="Yes","Request Form W-9",IF(IFERROR(INDEX(Contractors!$E$5:$E$204,ROWS($A$7:$A62)),"")&lt;&gt;"Y","Confirm TIN from W-9",IF(H62="Check IRS instructions","Check payment type",""))))</f>
        <v/>
      </c>
    </row>
    <row r="63">
      <c r="A63" s="13">
        <f>IFERROR(IF(INDEX(Contractors!$A$5:$A$204,ROWS($A$7:$A63))="","",INDEX(Contractors!$A$5:$A$204,ROWS($A$7:$A63))),"")</f>
        <v/>
      </c>
      <c r="B63" s="13">
        <f>IF($A63="","",IFERROR(INDEX(Contractors!$C$5:$C$204,ROWS($A$7:$A63))&amp;"",""))</f>
        <v/>
      </c>
      <c r="C63" s="13">
        <f>IF($A63="","",IFERROR(INDEX(Contractors!$G$5:$G$204,ROWS($A$7:$A63))&amp;"",""))</f>
        <v/>
      </c>
      <c r="D63" s="14">
        <f>IF($A63="","",SUMIFS(Payments!$C$5:$C$1004,Payments!$B$5:$B$1004,$A63,Payments!$F$5:$F$1004,$B$3))</f>
        <v/>
      </c>
      <c r="E63" s="14">
        <f>IF($A63="","",SUMIFS(Payments!$C$5:$C$1004,Payments!$B$5:$B$1004,$A63,Payments!$F$5:$F$1004,$B$3,Payments!$G$5:$G$1004,"Bank/check/ACH/Zelle"))</f>
        <v/>
      </c>
      <c r="F63" s="14">
        <f>IF($A63="","",D63-E63)</f>
        <v/>
      </c>
      <c r="G63" s="15">
        <f>IF($A63="","",IF(C63="Royalties",Settings!$B$7,IFERROR(INDEX(Settings!$B$5:$B$6,MATCH(--$B$3,Settings!$C$5:$C$6,0)),"Year not in Settings")))</f>
        <v/>
      </c>
      <c r="H63" s="13">
        <f>IF($A63="","",IF(OR(C63="Services",C63="Legal fees"),"1099-NEC",IF(OR(C63="Rent",C63="Medical",C63="Royalties"),"1099-MISC","Check IRS instructions")))</f>
        <v/>
      </c>
      <c r="I63" s="13">
        <f>IF($A63="","",IF(NOT(ISNUMBER(G63)),"Check year",IF(AND(E63&gt;=G63,OR(AND(B63&lt;&gt;"C corp",B63&lt;&gt;"S corp"),C63="Legal fees",C63="Medical")),"Yes","No")))</f>
        <v/>
      </c>
      <c r="J63" s="13">
        <f>IF($A63="","",IF(IFERROR(INDEX(Contractors!$D$5:$D$204,ROWS($A$7:$A63)),"")="Y","No","Yes"))</f>
        <v/>
      </c>
      <c r="K63" s="16">
        <f>IF(I63&lt;&gt;"Yes","",IF(IFERROR(--$B$3,0)&lt;&gt;Settings!$C$9,"See IRS instructions",IF(H63="1099-NEC",Settings!$B$9,IF(H63="1099-MISC",Settings!$B$10,"See IRS instructions"))))</f>
        <v/>
      </c>
      <c r="L63" s="16">
        <f>IF(I63&lt;&gt;"Yes","",IF(IFERROR(--$B$3,0)&lt;&gt;Settings!$C$9,"See IRS instructions",IF(H63="1099-NEC",Settings!$B$9,IF(H63="1099-MISC",Settings!$B$11,"See IRS instructions"))))</f>
        <v/>
      </c>
      <c r="M63" s="16">
        <f>IF(I63&lt;&gt;"Yes","",IF(IFERROR(--$B$3,0)&lt;&gt;Settings!$C$9,"See IRS instructions",IF(H63="1099-NEC",Settings!$B$9,IF(H63="1099-MISC",Settings!$B$12,"See IRS instructions"))))</f>
        <v/>
      </c>
      <c r="N63" s="13">
        <f>IF($A63="","",IF(J63="Yes","Request Form W-9",IF(IFERROR(INDEX(Contractors!$E$5:$E$204,ROWS($A$7:$A63)),"")&lt;&gt;"Y","Confirm TIN from W-9",IF(H63="Check IRS instructions","Check payment type",""))))</f>
        <v/>
      </c>
    </row>
    <row r="64">
      <c r="A64" s="13">
        <f>IFERROR(IF(INDEX(Contractors!$A$5:$A$204,ROWS($A$7:$A64))="","",INDEX(Contractors!$A$5:$A$204,ROWS($A$7:$A64))),"")</f>
        <v/>
      </c>
      <c r="B64" s="13">
        <f>IF($A64="","",IFERROR(INDEX(Contractors!$C$5:$C$204,ROWS($A$7:$A64))&amp;"",""))</f>
        <v/>
      </c>
      <c r="C64" s="13">
        <f>IF($A64="","",IFERROR(INDEX(Contractors!$G$5:$G$204,ROWS($A$7:$A64))&amp;"",""))</f>
        <v/>
      </c>
      <c r="D64" s="14">
        <f>IF($A64="","",SUMIFS(Payments!$C$5:$C$1004,Payments!$B$5:$B$1004,$A64,Payments!$F$5:$F$1004,$B$3))</f>
        <v/>
      </c>
      <c r="E64" s="14">
        <f>IF($A64="","",SUMIFS(Payments!$C$5:$C$1004,Payments!$B$5:$B$1004,$A64,Payments!$F$5:$F$1004,$B$3,Payments!$G$5:$G$1004,"Bank/check/ACH/Zelle"))</f>
        <v/>
      </c>
      <c r="F64" s="14">
        <f>IF($A64="","",D64-E64)</f>
        <v/>
      </c>
      <c r="G64" s="15">
        <f>IF($A64="","",IF(C64="Royalties",Settings!$B$7,IFERROR(INDEX(Settings!$B$5:$B$6,MATCH(--$B$3,Settings!$C$5:$C$6,0)),"Year not in Settings")))</f>
        <v/>
      </c>
      <c r="H64" s="13">
        <f>IF($A64="","",IF(OR(C64="Services",C64="Legal fees"),"1099-NEC",IF(OR(C64="Rent",C64="Medical",C64="Royalties"),"1099-MISC","Check IRS instructions")))</f>
        <v/>
      </c>
      <c r="I64" s="13">
        <f>IF($A64="","",IF(NOT(ISNUMBER(G64)),"Check year",IF(AND(E64&gt;=G64,OR(AND(B64&lt;&gt;"C corp",B64&lt;&gt;"S corp"),C64="Legal fees",C64="Medical")),"Yes","No")))</f>
        <v/>
      </c>
      <c r="J64" s="13">
        <f>IF($A64="","",IF(IFERROR(INDEX(Contractors!$D$5:$D$204,ROWS($A$7:$A64)),"")="Y","No","Yes"))</f>
        <v/>
      </c>
      <c r="K64" s="16">
        <f>IF(I64&lt;&gt;"Yes","",IF(IFERROR(--$B$3,0)&lt;&gt;Settings!$C$9,"See IRS instructions",IF(H64="1099-NEC",Settings!$B$9,IF(H64="1099-MISC",Settings!$B$10,"See IRS instructions"))))</f>
        <v/>
      </c>
      <c r="L64" s="16">
        <f>IF(I64&lt;&gt;"Yes","",IF(IFERROR(--$B$3,0)&lt;&gt;Settings!$C$9,"See IRS instructions",IF(H64="1099-NEC",Settings!$B$9,IF(H64="1099-MISC",Settings!$B$11,"See IRS instructions"))))</f>
        <v/>
      </c>
      <c r="M64" s="16">
        <f>IF(I64&lt;&gt;"Yes","",IF(IFERROR(--$B$3,0)&lt;&gt;Settings!$C$9,"See IRS instructions",IF(H64="1099-NEC",Settings!$B$9,IF(H64="1099-MISC",Settings!$B$12,"See IRS instructions"))))</f>
        <v/>
      </c>
      <c r="N64" s="13">
        <f>IF($A64="","",IF(J64="Yes","Request Form W-9",IF(IFERROR(INDEX(Contractors!$E$5:$E$204,ROWS($A$7:$A64)),"")&lt;&gt;"Y","Confirm TIN from W-9",IF(H64="Check IRS instructions","Check payment type",""))))</f>
        <v/>
      </c>
    </row>
    <row r="65">
      <c r="A65" s="13">
        <f>IFERROR(IF(INDEX(Contractors!$A$5:$A$204,ROWS($A$7:$A65))="","",INDEX(Contractors!$A$5:$A$204,ROWS($A$7:$A65))),"")</f>
        <v/>
      </c>
      <c r="B65" s="13">
        <f>IF($A65="","",IFERROR(INDEX(Contractors!$C$5:$C$204,ROWS($A$7:$A65))&amp;"",""))</f>
        <v/>
      </c>
      <c r="C65" s="13">
        <f>IF($A65="","",IFERROR(INDEX(Contractors!$G$5:$G$204,ROWS($A$7:$A65))&amp;"",""))</f>
        <v/>
      </c>
      <c r="D65" s="14">
        <f>IF($A65="","",SUMIFS(Payments!$C$5:$C$1004,Payments!$B$5:$B$1004,$A65,Payments!$F$5:$F$1004,$B$3))</f>
        <v/>
      </c>
      <c r="E65" s="14">
        <f>IF($A65="","",SUMIFS(Payments!$C$5:$C$1004,Payments!$B$5:$B$1004,$A65,Payments!$F$5:$F$1004,$B$3,Payments!$G$5:$G$1004,"Bank/check/ACH/Zelle"))</f>
        <v/>
      </c>
      <c r="F65" s="14">
        <f>IF($A65="","",D65-E65)</f>
        <v/>
      </c>
      <c r="G65" s="15">
        <f>IF($A65="","",IF(C65="Royalties",Settings!$B$7,IFERROR(INDEX(Settings!$B$5:$B$6,MATCH(--$B$3,Settings!$C$5:$C$6,0)),"Year not in Settings")))</f>
        <v/>
      </c>
      <c r="H65" s="13">
        <f>IF($A65="","",IF(OR(C65="Services",C65="Legal fees"),"1099-NEC",IF(OR(C65="Rent",C65="Medical",C65="Royalties"),"1099-MISC","Check IRS instructions")))</f>
        <v/>
      </c>
      <c r="I65" s="13">
        <f>IF($A65="","",IF(NOT(ISNUMBER(G65)),"Check year",IF(AND(E65&gt;=G65,OR(AND(B65&lt;&gt;"C corp",B65&lt;&gt;"S corp"),C65="Legal fees",C65="Medical")),"Yes","No")))</f>
        <v/>
      </c>
      <c r="J65" s="13">
        <f>IF($A65="","",IF(IFERROR(INDEX(Contractors!$D$5:$D$204,ROWS($A$7:$A65)),"")="Y","No","Yes"))</f>
        <v/>
      </c>
      <c r="K65" s="16">
        <f>IF(I65&lt;&gt;"Yes","",IF(IFERROR(--$B$3,0)&lt;&gt;Settings!$C$9,"See IRS instructions",IF(H65="1099-NEC",Settings!$B$9,IF(H65="1099-MISC",Settings!$B$10,"See IRS instructions"))))</f>
        <v/>
      </c>
      <c r="L65" s="16">
        <f>IF(I65&lt;&gt;"Yes","",IF(IFERROR(--$B$3,0)&lt;&gt;Settings!$C$9,"See IRS instructions",IF(H65="1099-NEC",Settings!$B$9,IF(H65="1099-MISC",Settings!$B$11,"See IRS instructions"))))</f>
        <v/>
      </c>
      <c r="M65" s="16">
        <f>IF(I65&lt;&gt;"Yes","",IF(IFERROR(--$B$3,0)&lt;&gt;Settings!$C$9,"See IRS instructions",IF(H65="1099-NEC",Settings!$B$9,IF(H65="1099-MISC",Settings!$B$12,"See IRS instructions"))))</f>
        <v/>
      </c>
      <c r="N65" s="13">
        <f>IF($A65="","",IF(J65="Yes","Request Form W-9",IF(IFERROR(INDEX(Contractors!$E$5:$E$204,ROWS($A$7:$A65)),"")&lt;&gt;"Y","Confirm TIN from W-9",IF(H65="Check IRS instructions","Check payment type",""))))</f>
        <v/>
      </c>
    </row>
    <row r="66">
      <c r="A66" s="13">
        <f>IFERROR(IF(INDEX(Contractors!$A$5:$A$204,ROWS($A$7:$A66))="","",INDEX(Contractors!$A$5:$A$204,ROWS($A$7:$A66))),"")</f>
        <v/>
      </c>
      <c r="B66" s="13">
        <f>IF($A66="","",IFERROR(INDEX(Contractors!$C$5:$C$204,ROWS($A$7:$A66))&amp;"",""))</f>
        <v/>
      </c>
      <c r="C66" s="13">
        <f>IF($A66="","",IFERROR(INDEX(Contractors!$G$5:$G$204,ROWS($A$7:$A66))&amp;"",""))</f>
        <v/>
      </c>
      <c r="D66" s="14">
        <f>IF($A66="","",SUMIFS(Payments!$C$5:$C$1004,Payments!$B$5:$B$1004,$A66,Payments!$F$5:$F$1004,$B$3))</f>
        <v/>
      </c>
      <c r="E66" s="14">
        <f>IF($A66="","",SUMIFS(Payments!$C$5:$C$1004,Payments!$B$5:$B$1004,$A66,Payments!$F$5:$F$1004,$B$3,Payments!$G$5:$G$1004,"Bank/check/ACH/Zelle"))</f>
        <v/>
      </c>
      <c r="F66" s="14">
        <f>IF($A66="","",D66-E66)</f>
        <v/>
      </c>
      <c r="G66" s="15">
        <f>IF($A66="","",IF(C66="Royalties",Settings!$B$7,IFERROR(INDEX(Settings!$B$5:$B$6,MATCH(--$B$3,Settings!$C$5:$C$6,0)),"Year not in Settings")))</f>
        <v/>
      </c>
      <c r="H66" s="13">
        <f>IF($A66="","",IF(OR(C66="Services",C66="Legal fees"),"1099-NEC",IF(OR(C66="Rent",C66="Medical",C66="Royalties"),"1099-MISC","Check IRS instructions")))</f>
        <v/>
      </c>
      <c r="I66" s="13">
        <f>IF($A66="","",IF(NOT(ISNUMBER(G66)),"Check year",IF(AND(E66&gt;=G66,OR(AND(B66&lt;&gt;"C corp",B66&lt;&gt;"S corp"),C66="Legal fees",C66="Medical")),"Yes","No")))</f>
        <v/>
      </c>
      <c r="J66" s="13">
        <f>IF($A66="","",IF(IFERROR(INDEX(Contractors!$D$5:$D$204,ROWS($A$7:$A66)),"")="Y","No","Yes"))</f>
        <v/>
      </c>
      <c r="K66" s="16">
        <f>IF(I66&lt;&gt;"Yes","",IF(IFERROR(--$B$3,0)&lt;&gt;Settings!$C$9,"See IRS instructions",IF(H66="1099-NEC",Settings!$B$9,IF(H66="1099-MISC",Settings!$B$10,"See IRS instructions"))))</f>
        <v/>
      </c>
      <c r="L66" s="16">
        <f>IF(I66&lt;&gt;"Yes","",IF(IFERROR(--$B$3,0)&lt;&gt;Settings!$C$9,"See IRS instructions",IF(H66="1099-NEC",Settings!$B$9,IF(H66="1099-MISC",Settings!$B$11,"See IRS instructions"))))</f>
        <v/>
      </c>
      <c r="M66" s="16">
        <f>IF(I66&lt;&gt;"Yes","",IF(IFERROR(--$B$3,0)&lt;&gt;Settings!$C$9,"See IRS instructions",IF(H66="1099-NEC",Settings!$B$9,IF(H66="1099-MISC",Settings!$B$12,"See IRS instructions"))))</f>
        <v/>
      </c>
      <c r="N66" s="13">
        <f>IF($A66="","",IF(J66="Yes","Request Form W-9",IF(IFERROR(INDEX(Contractors!$E$5:$E$204,ROWS($A$7:$A66)),"")&lt;&gt;"Y","Confirm TIN from W-9",IF(H66="Check IRS instructions","Check payment type",""))))</f>
        <v/>
      </c>
    </row>
    <row r="67">
      <c r="A67" s="13">
        <f>IFERROR(IF(INDEX(Contractors!$A$5:$A$204,ROWS($A$7:$A67))="","",INDEX(Contractors!$A$5:$A$204,ROWS($A$7:$A67))),"")</f>
        <v/>
      </c>
      <c r="B67" s="13">
        <f>IF($A67="","",IFERROR(INDEX(Contractors!$C$5:$C$204,ROWS($A$7:$A67))&amp;"",""))</f>
        <v/>
      </c>
      <c r="C67" s="13">
        <f>IF($A67="","",IFERROR(INDEX(Contractors!$G$5:$G$204,ROWS($A$7:$A67))&amp;"",""))</f>
        <v/>
      </c>
      <c r="D67" s="14">
        <f>IF($A67="","",SUMIFS(Payments!$C$5:$C$1004,Payments!$B$5:$B$1004,$A67,Payments!$F$5:$F$1004,$B$3))</f>
        <v/>
      </c>
      <c r="E67" s="14">
        <f>IF($A67="","",SUMIFS(Payments!$C$5:$C$1004,Payments!$B$5:$B$1004,$A67,Payments!$F$5:$F$1004,$B$3,Payments!$G$5:$G$1004,"Bank/check/ACH/Zelle"))</f>
        <v/>
      </c>
      <c r="F67" s="14">
        <f>IF($A67="","",D67-E67)</f>
        <v/>
      </c>
      <c r="G67" s="15">
        <f>IF($A67="","",IF(C67="Royalties",Settings!$B$7,IFERROR(INDEX(Settings!$B$5:$B$6,MATCH(--$B$3,Settings!$C$5:$C$6,0)),"Year not in Settings")))</f>
        <v/>
      </c>
      <c r="H67" s="13">
        <f>IF($A67="","",IF(OR(C67="Services",C67="Legal fees"),"1099-NEC",IF(OR(C67="Rent",C67="Medical",C67="Royalties"),"1099-MISC","Check IRS instructions")))</f>
        <v/>
      </c>
      <c r="I67" s="13">
        <f>IF($A67="","",IF(NOT(ISNUMBER(G67)),"Check year",IF(AND(E67&gt;=G67,OR(AND(B67&lt;&gt;"C corp",B67&lt;&gt;"S corp"),C67="Legal fees",C67="Medical")),"Yes","No")))</f>
        <v/>
      </c>
      <c r="J67" s="13">
        <f>IF($A67="","",IF(IFERROR(INDEX(Contractors!$D$5:$D$204,ROWS($A$7:$A67)),"")="Y","No","Yes"))</f>
        <v/>
      </c>
      <c r="K67" s="16">
        <f>IF(I67&lt;&gt;"Yes","",IF(IFERROR(--$B$3,0)&lt;&gt;Settings!$C$9,"See IRS instructions",IF(H67="1099-NEC",Settings!$B$9,IF(H67="1099-MISC",Settings!$B$10,"See IRS instructions"))))</f>
        <v/>
      </c>
      <c r="L67" s="16">
        <f>IF(I67&lt;&gt;"Yes","",IF(IFERROR(--$B$3,0)&lt;&gt;Settings!$C$9,"See IRS instructions",IF(H67="1099-NEC",Settings!$B$9,IF(H67="1099-MISC",Settings!$B$11,"See IRS instructions"))))</f>
        <v/>
      </c>
      <c r="M67" s="16">
        <f>IF(I67&lt;&gt;"Yes","",IF(IFERROR(--$B$3,0)&lt;&gt;Settings!$C$9,"See IRS instructions",IF(H67="1099-NEC",Settings!$B$9,IF(H67="1099-MISC",Settings!$B$12,"See IRS instructions"))))</f>
        <v/>
      </c>
      <c r="N67" s="13">
        <f>IF($A67="","",IF(J67="Yes","Request Form W-9",IF(IFERROR(INDEX(Contractors!$E$5:$E$204,ROWS($A$7:$A67)),"")&lt;&gt;"Y","Confirm TIN from W-9",IF(H67="Check IRS instructions","Check payment type",""))))</f>
        <v/>
      </c>
    </row>
    <row r="68">
      <c r="A68" s="13">
        <f>IFERROR(IF(INDEX(Contractors!$A$5:$A$204,ROWS($A$7:$A68))="","",INDEX(Contractors!$A$5:$A$204,ROWS($A$7:$A68))),"")</f>
        <v/>
      </c>
      <c r="B68" s="13">
        <f>IF($A68="","",IFERROR(INDEX(Contractors!$C$5:$C$204,ROWS($A$7:$A68))&amp;"",""))</f>
        <v/>
      </c>
      <c r="C68" s="13">
        <f>IF($A68="","",IFERROR(INDEX(Contractors!$G$5:$G$204,ROWS($A$7:$A68))&amp;"",""))</f>
        <v/>
      </c>
      <c r="D68" s="14">
        <f>IF($A68="","",SUMIFS(Payments!$C$5:$C$1004,Payments!$B$5:$B$1004,$A68,Payments!$F$5:$F$1004,$B$3))</f>
        <v/>
      </c>
      <c r="E68" s="14">
        <f>IF($A68="","",SUMIFS(Payments!$C$5:$C$1004,Payments!$B$5:$B$1004,$A68,Payments!$F$5:$F$1004,$B$3,Payments!$G$5:$G$1004,"Bank/check/ACH/Zelle"))</f>
        <v/>
      </c>
      <c r="F68" s="14">
        <f>IF($A68="","",D68-E68)</f>
        <v/>
      </c>
      <c r="G68" s="15">
        <f>IF($A68="","",IF(C68="Royalties",Settings!$B$7,IFERROR(INDEX(Settings!$B$5:$B$6,MATCH(--$B$3,Settings!$C$5:$C$6,0)),"Year not in Settings")))</f>
        <v/>
      </c>
      <c r="H68" s="13">
        <f>IF($A68="","",IF(OR(C68="Services",C68="Legal fees"),"1099-NEC",IF(OR(C68="Rent",C68="Medical",C68="Royalties"),"1099-MISC","Check IRS instructions")))</f>
        <v/>
      </c>
      <c r="I68" s="13">
        <f>IF($A68="","",IF(NOT(ISNUMBER(G68)),"Check year",IF(AND(E68&gt;=G68,OR(AND(B68&lt;&gt;"C corp",B68&lt;&gt;"S corp"),C68="Legal fees",C68="Medical")),"Yes","No")))</f>
        <v/>
      </c>
      <c r="J68" s="13">
        <f>IF($A68="","",IF(IFERROR(INDEX(Contractors!$D$5:$D$204,ROWS($A$7:$A68)),"")="Y","No","Yes"))</f>
        <v/>
      </c>
      <c r="K68" s="16">
        <f>IF(I68&lt;&gt;"Yes","",IF(IFERROR(--$B$3,0)&lt;&gt;Settings!$C$9,"See IRS instructions",IF(H68="1099-NEC",Settings!$B$9,IF(H68="1099-MISC",Settings!$B$10,"See IRS instructions"))))</f>
        <v/>
      </c>
      <c r="L68" s="16">
        <f>IF(I68&lt;&gt;"Yes","",IF(IFERROR(--$B$3,0)&lt;&gt;Settings!$C$9,"See IRS instructions",IF(H68="1099-NEC",Settings!$B$9,IF(H68="1099-MISC",Settings!$B$11,"See IRS instructions"))))</f>
        <v/>
      </c>
      <c r="M68" s="16">
        <f>IF(I68&lt;&gt;"Yes","",IF(IFERROR(--$B$3,0)&lt;&gt;Settings!$C$9,"See IRS instructions",IF(H68="1099-NEC",Settings!$B$9,IF(H68="1099-MISC",Settings!$B$12,"See IRS instructions"))))</f>
        <v/>
      </c>
      <c r="N68" s="13">
        <f>IF($A68="","",IF(J68="Yes","Request Form W-9",IF(IFERROR(INDEX(Contractors!$E$5:$E$204,ROWS($A$7:$A68)),"")&lt;&gt;"Y","Confirm TIN from W-9",IF(H68="Check IRS instructions","Check payment type",""))))</f>
        <v/>
      </c>
    </row>
    <row r="69">
      <c r="A69" s="13">
        <f>IFERROR(IF(INDEX(Contractors!$A$5:$A$204,ROWS($A$7:$A69))="","",INDEX(Contractors!$A$5:$A$204,ROWS($A$7:$A69))),"")</f>
        <v/>
      </c>
      <c r="B69" s="13">
        <f>IF($A69="","",IFERROR(INDEX(Contractors!$C$5:$C$204,ROWS($A$7:$A69))&amp;"",""))</f>
        <v/>
      </c>
      <c r="C69" s="13">
        <f>IF($A69="","",IFERROR(INDEX(Contractors!$G$5:$G$204,ROWS($A$7:$A69))&amp;"",""))</f>
        <v/>
      </c>
      <c r="D69" s="14">
        <f>IF($A69="","",SUMIFS(Payments!$C$5:$C$1004,Payments!$B$5:$B$1004,$A69,Payments!$F$5:$F$1004,$B$3))</f>
        <v/>
      </c>
      <c r="E69" s="14">
        <f>IF($A69="","",SUMIFS(Payments!$C$5:$C$1004,Payments!$B$5:$B$1004,$A69,Payments!$F$5:$F$1004,$B$3,Payments!$G$5:$G$1004,"Bank/check/ACH/Zelle"))</f>
        <v/>
      </c>
      <c r="F69" s="14">
        <f>IF($A69="","",D69-E69)</f>
        <v/>
      </c>
      <c r="G69" s="15">
        <f>IF($A69="","",IF(C69="Royalties",Settings!$B$7,IFERROR(INDEX(Settings!$B$5:$B$6,MATCH(--$B$3,Settings!$C$5:$C$6,0)),"Year not in Settings")))</f>
        <v/>
      </c>
      <c r="H69" s="13">
        <f>IF($A69="","",IF(OR(C69="Services",C69="Legal fees"),"1099-NEC",IF(OR(C69="Rent",C69="Medical",C69="Royalties"),"1099-MISC","Check IRS instructions")))</f>
        <v/>
      </c>
      <c r="I69" s="13">
        <f>IF($A69="","",IF(NOT(ISNUMBER(G69)),"Check year",IF(AND(E69&gt;=G69,OR(AND(B69&lt;&gt;"C corp",B69&lt;&gt;"S corp"),C69="Legal fees",C69="Medical")),"Yes","No")))</f>
        <v/>
      </c>
      <c r="J69" s="13">
        <f>IF($A69="","",IF(IFERROR(INDEX(Contractors!$D$5:$D$204,ROWS($A$7:$A69)),"")="Y","No","Yes"))</f>
        <v/>
      </c>
      <c r="K69" s="16">
        <f>IF(I69&lt;&gt;"Yes","",IF(IFERROR(--$B$3,0)&lt;&gt;Settings!$C$9,"See IRS instructions",IF(H69="1099-NEC",Settings!$B$9,IF(H69="1099-MISC",Settings!$B$10,"See IRS instructions"))))</f>
        <v/>
      </c>
      <c r="L69" s="16">
        <f>IF(I69&lt;&gt;"Yes","",IF(IFERROR(--$B$3,0)&lt;&gt;Settings!$C$9,"See IRS instructions",IF(H69="1099-NEC",Settings!$B$9,IF(H69="1099-MISC",Settings!$B$11,"See IRS instructions"))))</f>
        <v/>
      </c>
      <c r="M69" s="16">
        <f>IF(I69&lt;&gt;"Yes","",IF(IFERROR(--$B$3,0)&lt;&gt;Settings!$C$9,"See IRS instructions",IF(H69="1099-NEC",Settings!$B$9,IF(H69="1099-MISC",Settings!$B$12,"See IRS instructions"))))</f>
        <v/>
      </c>
      <c r="N69" s="13">
        <f>IF($A69="","",IF(J69="Yes","Request Form W-9",IF(IFERROR(INDEX(Contractors!$E$5:$E$204,ROWS($A$7:$A69)),"")&lt;&gt;"Y","Confirm TIN from W-9",IF(H69="Check IRS instructions","Check payment type",""))))</f>
        <v/>
      </c>
    </row>
    <row r="70">
      <c r="A70" s="13">
        <f>IFERROR(IF(INDEX(Contractors!$A$5:$A$204,ROWS($A$7:$A70))="","",INDEX(Contractors!$A$5:$A$204,ROWS($A$7:$A70))),"")</f>
        <v/>
      </c>
      <c r="B70" s="13">
        <f>IF($A70="","",IFERROR(INDEX(Contractors!$C$5:$C$204,ROWS($A$7:$A70))&amp;"",""))</f>
        <v/>
      </c>
      <c r="C70" s="13">
        <f>IF($A70="","",IFERROR(INDEX(Contractors!$G$5:$G$204,ROWS($A$7:$A70))&amp;"",""))</f>
        <v/>
      </c>
      <c r="D70" s="14">
        <f>IF($A70="","",SUMIFS(Payments!$C$5:$C$1004,Payments!$B$5:$B$1004,$A70,Payments!$F$5:$F$1004,$B$3))</f>
        <v/>
      </c>
      <c r="E70" s="14">
        <f>IF($A70="","",SUMIFS(Payments!$C$5:$C$1004,Payments!$B$5:$B$1004,$A70,Payments!$F$5:$F$1004,$B$3,Payments!$G$5:$G$1004,"Bank/check/ACH/Zelle"))</f>
        <v/>
      </c>
      <c r="F70" s="14">
        <f>IF($A70="","",D70-E70)</f>
        <v/>
      </c>
      <c r="G70" s="15">
        <f>IF($A70="","",IF(C70="Royalties",Settings!$B$7,IFERROR(INDEX(Settings!$B$5:$B$6,MATCH(--$B$3,Settings!$C$5:$C$6,0)),"Year not in Settings")))</f>
        <v/>
      </c>
      <c r="H70" s="13">
        <f>IF($A70="","",IF(OR(C70="Services",C70="Legal fees"),"1099-NEC",IF(OR(C70="Rent",C70="Medical",C70="Royalties"),"1099-MISC","Check IRS instructions")))</f>
        <v/>
      </c>
      <c r="I70" s="13">
        <f>IF($A70="","",IF(NOT(ISNUMBER(G70)),"Check year",IF(AND(E70&gt;=G70,OR(AND(B70&lt;&gt;"C corp",B70&lt;&gt;"S corp"),C70="Legal fees",C70="Medical")),"Yes","No")))</f>
        <v/>
      </c>
      <c r="J70" s="13">
        <f>IF($A70="","",IF(IFERROR(INDEX(Contractors!$D$5:$D$204,ROWS($A$7:$A70)),"")="Y","No","Yes"))</f>
        <v/>
      </c>
      <c r="K70" s="16">
        <f>IF(I70&lt;&gt;"Yes","",IF(IFERROR(--$B$3,0)&lt;&gt;Settings!$C$9,"See IRS instructions",IF(H70="1099-NEC",Settings!$B$9,IF(H70="1099-MISC",Settings!$B$10,"See IRS instructions"))))</f>
        <v/>
      </c>
      <c r="L70" s="16">
        <f>IF(I70&lt;&gt;"Yes","",IF(IFERROR(--$B$3,0)&lt;&gt;Settings!$C$9,"See IRS instructions",IF(H70="1099-NEC",Settings!$B$9,IF(H70="1099-MISC",Settings!$B$11,"See IRS instructions"))))</f>
        <v/>
      </c>
      <c r="M70" s="16">
        <f>IF(I70&lt;&gt;"Yes","",IF(IFERROR(--$B$3,0)&lt;&gt;Settings!$C$9,"See IRS instructions",IF(H70="1099-NEC",Settings!$B$9,IF(H70="1099-MISC",Settings!$B$12,"See IRS instructions"))))</f>
        <v/>
      </c>
      <c r="N70" s="13">
        <f>IF($A70="","",IF(J70="Yes","Request Form W-9",IF(IFERROR(INDEX(Contractors!$E$5:$E$204,ROWS($A$7:$A70)),"")&lt;&gt;"Y","Confirm TIN from W-9",IF(H70="Check IRS instructions","Check payment type",""))))</f>
        <v/>
      </c>
    </row>
    <row r="71">
      <c r="A71" s="13">
        <f>IFERROR(IF(INDEX(Contractors!$A$5:$A$204,ROWS($A$7:$A71))="","",INDEX(Contractors!$A$5:$A$204,ROWS($A$7:$A71))),"")</f>
        <v/>
      </c>
      <c r="B71" s="13">
        <f>IF($A71="","",IFERROR(INDEX(Contractors!$C$5:$C$204,ROWS($A$7:$A71))&amp;"",""))</f>
        <v/>
      </c>
      <c r="C71" s="13">
        <f>IF($A71="","",IFERROR(INDEX(Contractors!$G$5:$G$204,ROWS($A$7:$A71))&amp;"",""))</f>
        <v/>
      </c>
      <c r="D71" s="14">
        <f>IF($A71="","",SUMIFS(Payments!$C$5:$C$1004,Payments!$B$5:$B$1004,$A71,Payments!$F$5:$F$1004,$B$3))</f>
        <v/>
      </c>
      <c r="E71" s="14">
        <f>IF($A71="","",SUMIFS(Payments!$C$5:$C$1004,Payments!$B$5:$B$1004,$A71,Payments!$F$5:$F$1004,$B$3,Payments!$G$5:$G$1004,"Bank/check/ACH/Zelle"))</f>
        <v/>
      </c>
      <c r="F71" s="14">
        <f>IF($A71="","",D71-E71)</f>
        <v/>
      </c>
      <c r="G71" s="15">
        <f>IF($A71="","",IF(C71="Royalties",Settings!$B$7,IFERROR(INDEX(Settings!$B$5:$B$6,MATCH(--$B$3,Settings!$C$5:$C$6,0)),"Year not in Settings")))</f>
        <v/>
      </c>
      <c r="H71" s="13">
        <f>IF($A71="","",IF(OR(C71="Services",C71="Legal fees"),"1099-NEC",IF(OR(C71="Rent",C71="Medical",C71="Royalties"),"1099-MISC","Check IRS instructions")))</f>
        <v/>
      </c>
      <c r="I71" s="13">
        <f>IF($A71="","",IF(NOT(ISNUMBER(G71)),"Check year",IF(AND(E71&gt;=G71,OR(AND(B71&lt;&gt;"C corp",B71&lt;&gt;"S corp"),C71="Legal fees",C71="Medical")),"Yes","No")))</f>
        <v/>
      </c>
      <c r="J71" s="13">
        <f>IF($A71="","",IF(IFERROR(INDEX(Contractors!$D$5:$D$204,ROWS($A$7:$A71)),"")="Y","No","Yes"))</f>
        <v/>
      </c>
      <c r="K71" s="16">
        <f>IF(I71&lt;&gt;"Yes","",IF(IFERROR(--$B$3,0)&lt;&gt;Settings!$C$9,"See IRS instructions",IF(H71="1099-NEC",Settings!$B$9,IF(H71="1099-MISC",Settings!$B$10,"See IRS instructions"))))</f>
        <v/>
      </c>
      <c r="L71" s="16">
        <f>IF(I71&lt;&gt;"Yes","",IF(IFERROR(--$B$3,0)&lt;&gt;Settings!$C$9,"See IRS instructions",IF(H71="1099-NEC",Settings!$B$9,IF(H71="1099-MISC",Settings!$B$11,"See IRS instructions"))))</f>
        <v/>
      </c>
      <c r="M71" s="16">
        <f>IF(I71&lt;&gt;"Yes","",IF(IFERROR(--$B$3,0)&lt;&gt;Settings!$C$9,"See IRS instructions",IF(H71="1099-NEC",Settings!$B$9,IF(H71="1099-MISC",Settings!$B$12,"See IRS instructions"))))</f>
        <v/>
      </c>
      <c r="N71" s="13">
        <f>IF($A71="","",IF(J71="Yes","Request Form W-9",IF(IFERROR(INDEX(Contractors!$E$5:$E$204,ROWS($A$7:$A71)),"")&lt;&gt;"Y","Confirm TIN from W-9",IF(H71="Check IRS instructions","Check payment type",""))))</f>
        <v/>
      </c>
    </row>
    <row r="72">
      <c r="A72" s="13">
        <f>IFERROR(IF(INDEX(Contractors!$A$5:$A$204,ROWS($A$7:$A72))="","",INDEX(Contractors!$A$5:$A$204,ROWS($A$7:$A72))),"")</f>
        <v/>
      </c>
      <c r="B72" s="13">
        <f>IF($A72="","",IFERROR(INDEX(Contractors!$C$5:$C$204,ROWS($A$7:$A72))&amp;"",""))</f>
        <v/>
      </c>
      <c r="C72" s="13">
        <f>IF($A72="","",IFERROR(INDEX(Contractors!$G$5:$G$204,ROWS($A$7:$A72))&amp;"",""))</f>
        <v/>
      </c>
      <c r="D72" s="14">
        <f>IF($A72="","",SUMIFS(Payments!$C$5:$C$1004,Payments!$B$5:$B$1004,$A72,Payments!$F$5:$F$1004,$B$3))</f>
        <v/>
      </c>
      <c r="E72" s="14">
        <f>IF($A72="","",SUMIFS(Payments!$C$5:$C$1004,Payments!$B$5:$B$1004,$A72,Payments!$F$5:$F$1004,$B$3,Payments!$G$5:$G$1004,"Bank/check/ACH/Zelle"))</f>
        <v/>
      </c>
      <c r="F72" s="14">
        <f>IF($A72="","",D72-E72)</f>
        <v/>
      </c>
      <c r="G72" s="15">
        <f>IF($A72="","",IF(C72="Royalties",Settings!$B$7,IFERROR(INDEX(Settings!$B$5:$B$6,MATCH(--$B$3,Settings!$C$5:$C$6,0)),"Year not in Settings")))</f>
        <v/>
      </c>
      <c r="H72" s="13">
        <f>IF($A72="","",IF(OR(C72="Services",C72="Legal fees"),"1099-NEC",IF(OR(C72="Rent",C72="Medical",C72="Royalties"),"1099-MISC","Check IRS instructions")))</f>
        <v/>
      </c>
      <c r="I72" s="13">
        <f>IF($A72="","",IF(NOT(ISNUMBER(G72)),"Check year",IF(AND(E72&gt;=G72,OR(AND(B72&lt;&gt;"C corp",B72&lt;&gt;"S corp"),C72="Legal fees",C72="Medical")),"Yes","No")))</f>
        <v/>
      </c>
      <c r="J72" s="13">
        <f>IF($A72="","",IF(IFERROR(INDEX(Contractors!$D$5:$D$204,ROWS($A$7:$A72)),"")="Y","No","Yes"))</f>
        <v/>
      </c>
      <c r="K72" s="16">
        <f>IF(I72&lt;&gt;"Yes","",IF(IFERROR(--$B$3,0)&lt;&gt;Settings!$C$9,"See IRS instructions",IF(H72="1099-NEC",Settings!$B$9,IF(H72="1099-MISC",Settings!$B$10,"See IRS instructions"))))</f>
        <v/>
      </c>
      <c r="L72" s="16">
        <f>IF(I72&lt;&gt;"Yes","",IF(IFERROR(--$B$3,0)&lt;&gt;Settings!$C$9,"See IRS instructions",IF(H72="1099-NEC",Settings!$B$9,IF(H72="1099-MISC",Settings!$B$11,"See IRS instructions"))))</f>
        <v/>
      </c>
      <c r="M72" s="16">
        <f>IF(I72&lt;&gt;"Yes","",IF(IFERROR(--$B$3,0)&lt;&gt;Settings!$C$9,"See IRS instructions",IF(H72="1099-NEC",Settings!$B$9,IF(H72="1099-MISC",Settings!$B$12,"See IRS instructions"))))</f>
        <v/>
      </c>
      <c r="N72" s="13">
        <f>IF($A72="","",IF(J72="Yes","Request Form W-9",IF(IFERROR(INDEX(Contractors!$E$5:$E$204,ROWS($A$7:$A72)),"")&lt;&gt;"Y","Confirm TIN from W-9",IF(H72="Check IRS instructions","Check payment type",""))))</f>
        <v/>
      </c>
    </row>
    <row r="73">
      <c r="A73" s="13">
        <f>IFERROR(IF(INDEX(Contractors!$A$5:$A$204,ROWS($A$7:$A73))="","",INDEX(Contractors!$A$5:$A$204,ROWS($A$7:$A73))),"")</f>
        <v/>
      </c>
      <c r="B73" s="13">
        <f>IF($A73="","",IFERROR(INDEX(Contractors!$C$5:$C$204,ROWS($A$7:$A73))&amp;"",""))</f>
        <v/>
      </c>
      <c r="C73" s="13">
        <f>IF($A73="","",IFERROR(INDEX(Contractors!$G$5:$G$204,ROWS($A$7:$A73))&amp;"",""))</f>
        <v/>
      </c>
      <c r="D73" s="14">
        <f>IF($A73="","",SUMIFS(Payments!$C$5:$C$1004,Payments!$B$5:$B$1004,$A73,Payments!$F$5:$F$1004,$B$3))</f>
        <v/>
      </c>
      <c r="E73" s="14">
        <f>IF($A73="","",SUMIFS(Payments!$C$5:$C$1004,Payments!$B$5:$B$1004,$A73,Payments!$F$5:$F$1004,$B$3,Payments!$G$5:$G$1004,"Bank/check/ACH/Zelle"))</f>
        <v/>
      </c>
      <c r="F73" s="14">
        <f>IF($A73="","",D73-E73)</f>
        <v/>
      </c>
      <c r="G73" s="15">
        <f>IF($A73="","",IF(C73="Royalties",Settings!$B$7,IFERROR(INDEX(Settings!$B$5:$B$6,MATCH(--$B$3,Settings!$C$5:$C$6,0)),"Year not in Settings")))</f>
        <v/>
      </c>
      <c r="H73" s="13">
        <f>IF($A73="","",IF(OR(C73="Services",C73="Legal fees"),"1099-NEC",IF(OR(C73="Rent",C73="Medical",C73="Royalties"),"1099-MISC","Check IRS instructions")))</f>
        <v/>
      </c>
      <c r="I73" s="13">
        <f>IF($A73="","",IF(NOT(ISNUMBER(G73)),"Check year",IF(AND(E73&gt;=G73,OR(AND(B73&lt;&gt;"C corp",B73&lt;&gt;"S corp"),C73="Legal fees",C73="Medical")),"Yes","No")))</f>
        <v/>
      </c>
      <c r="J73" s="13">
        <f>IF($A73="","",IF(IFERROR(INDEX(Contractors!$D$5:$D$204,ROWS($A$7:$A73)),"")="Y","No","Yes"))</f>
        <v/>
      </c>
      <c r="K73" s="16">
        <f>IF(I73&lt;&gt;"Yes","",IF(IFERROR(--$B$3,0)&lt;&gt;Settings!$C$9,"See IRS instructions",IF(H73="1099-NEC",Settings!$B$9,IF(H73="1099-MISC",Settings!$B$10,"See IRS instructions"))))</f>
        <v/>
      </c>
      <c r="L73" s="16">
        <f>IF(I73&lt;&gt;"Yes","",IF(IFERROR(--$B$3,0)&lt;&gt;Settings!$C$9,"See IRS instructions",IF(H73="1099-NEC",Settings!$B$9,IF(H73="1099-MISC",Settings!$B$11,"See IRS instructions"))))</f>
        <v/>
      </c>
      <c r="M73" s="16">
        <f>IF(I73&lt;&gt;"Yes","",IF(IFERROR(--$B$3,0)&lt;&gt;Settings!$C$9,"See IRS instructions",IF(H73="1099-NEC",Settings!$B$9,IF(H73="1099-MISC",Settings!$B$12,"See IRS instructions"))))</f>
        <v/>
      </c>
      <c r="N73" s="13">
        <f>IF($A73="","",IF(J73="Yes","Request Form W-9",IF(IFERROR(INDEX(Contractors!$E$5:$E$204,ROWS($A$7:$A73)),"")&lt;&gt;"Y","Confirm TIN from W-9",IF(H73="Check IRS instructions","Check payment type",""))))</f>
        <v/>
      </c>
    </row>
    <row r="74">
      <c r="A74" s="13">
        <f>IFERROR(IF(INDEX(Contractors!$A$5:$A$204,ROWS($A$7:$A74))="","",INDEX(Contractors!$A$5:$A$204,ROWS($A$7:$A74))),"")</f>
        <v/>
      </c>
      <c r="B74" s="13">
        <f>IF($A74="","",IFERROR(INDEX(Contractors!$C$5:$C$204,ROWS($A$7:$A74))&amp;"",""))</f>
        <v/>
      </c>
      <c r="C74" s="13">
        <f>IF($A74="","",IFERROR(INDEX(Contractors!$G$5:$G$204,ROWS($A$7:$A74))&amp;"",""))</f>
        <v/>
      </c>
      <c r="D74" s="14">
        <f>IF($A74="","",SUMIFS(Payments!$C$5:$C$1004,Payments!$B$5:$B$1004,$A74,Payments!$F$5:$F$1004,$B$3))</f>
        <v/>
      </c>
      <c r="E74" s="14">
        <f>IF($A74="","",SUMIFS(Payments!$C$5:$C$1004,Payments!$B$5:$B$1004,$A74,Payments!$F$5:$F$1004,$B$3,Payments!$G$5:$G$1004,"Bank/check/ACH/Zelle"))</f>
        <v/>
      </c>
      <c r="F74" s="14">
        <f>IF($A74="","",D74-E74)</f>
        <v/>
      </c>
      <c r="G74" s="15">
        <f>IF($A74="","",IF(C74="Royalties",Settings!$B$7,IFERROR(INDEX(Settings!$B$5:$B$6,MATCH(--$B$3,Settings!$C$5:$C$6,0)),"Year not in Settings")))</f>
        <v/>
      </c>
      <c r="H74" s="13">
        <f>IF($A74="","",IF(OR(C74="Services",C74="Legal fees"),"1099-NEC",IF(OR(C74="Rent",C74="Medical",C74="Royalties"),"1099-MISC","Check IRS instructions")))</f>
        <v/>
      </c>
      <c r="I74" s="13">
        <f>IF($A74="","",IF(NOT(ISNUMBER(G74)),"Check year",IF(AND(E74&gt;=G74,OR(AND(B74&lt;&gt;"C corp",B74&lt;&gt;"S corp"),C74="Legal fees",C74="Medical")),"Yes","No")))</f>
        <v/>
      </c>
      <c r="J74" s="13">
        <f>IF($A74="","",IF(IFERROR(INDEX(Contractors!$D$5:$D$204,ROWS($A$7:$A74)),"")="Y","No","Yes"))</f>
        <v/>
      </c>
      <c r="K74" s="16">
        <f>IF(I74&lt;&gt;"Yes","",IF(IFERROR(--$B$3,0)&lt;&gt;Settings!$C$9,"See IRS instructions",IF(H74="1099-NEC",Settings!$B$9,IF(H74="1099-MISC",Settings!$B$10,"See IRS instructions"))))</f>
        <v/>
      </c>
      <c r="L74" s="16">
        <f>IF(I74&lt;&gt;"Yes","",IF(IFERROR(--$B$3,0)&lt;&gt;Settings!$C$9,"See IRS instructions",IF(H74="1099-NEC",Settings!$B$9,IF(H74="1099-MISC",Settings!$B$11,"See IRS instructions"))))</f>
        <v/>
      </c>
      <c r="M74" s="16">
        <f>IF(I74&lt;&gt;"Yes","",IF(IFERROR(--$B$3,0)&lt;&gt;Settings!$C$9,"See IRS instructions",IF(H74="1099-NEC",Settings!$B$9,IF(H74="1099-MISC",Settings!$B$12,"See IRS instructions"))))</f>
        <v/>
      </c>
      <c r="N74" s="13">
        <f>IF($A74="","",IF(J74="Yes","Request Form W-9",IF(IFERROR(INDEX(Contractors!$E$5:$E$204,ROWS($A$7:$A74)),"")&lt;&gt;"Y","Confirm TIN from W-9",IF(H74="Check IRS instructions","Check payment type",""))))</f>
        <v/>
      </c>
    </row>
    <row r="75">
      <c r="A75" s="13">
        <f>IFERROR(IF(INDEX(Contractors!$A$5:$A$204,ROWS($A$7:$A75))="","",INDEX(Contractors!$A$5:$A$204,ROWS($A$7:$A75))),"")</f>
        <v/>
      </c>
      <c r="B75" s="13">
        <f>IF($A75="","",IFERROR(INDEX(Contractors!$C$5:$C$204,ROWS($A$7:$A75))&amp;"",""))</f>
        <v/>
      </c>
      <c r="C75" s="13">
        <f>IF($A75="","",IFERROR(INDEX(Contractors!$G$5:$G$204,ROWS($A$7:$A75))&amp;"",""))</f>
        <v/>
      </c>
      <c r="D75" s="14">
        <f>IF($A75="","",SUMIFS(Payments!$C$5:$C$1004,Payments!$B$5:$B$1004,$A75,Payments!$F$5:$F$1004,$B$3))</f>
        <v/>
      </c>
      <c r="E75" s="14">
        <f>IF($A75="","",SUMIFS(Payments!$C$5:$C$1004,Payments!$B$5:$B$1004,$A75,Payments!$F$5:$F$1004,$B$3,Payments!$G$5:$G$1004,"Bank/check/ACH/Zelle"))</f>
        <v/>
      </c>
      <c r="F75" s="14">
        <f>IF($A75="","",D75-E75)</f>
        <v/>
      </c>
      <c r="G75" s="15">
        <f>IF($A75="","",IF(C75="Royalties",Settings!$B$7,IFERROR(INDEX(Settings!$B$5:$B$6,MATCH(--$B$3,Settings!$C$5:$C$6,0)),"Year not in Settings")))</f>
        <v/>
      </c>
      <c r="H75" s="13">
        <f>IF($A75="","",IF(OR(C75="Services",C75="Legal fees"),"1099-NEC",IF(OR(C75="Rent",C75="Medical",C75="Royalties"),"1099-MISC","Check IRS instructions")))</f>
        <v/>
      </c>
      <c r="I75" s="13">
        <f>IF($A75="","",IF(NOT(ISNUMBER(G75)),"Check year",IF(AND(E75&gt;=G75,OR(AND(B75&lt;&gt;"C corp",B75&lt;&gt;"S corp"),C75="Legal fees",C75="Medical")),"Yes","No")))</f>
        <v/>
      </c>
      <c r="J75" s="13">
        <f>IF($A75="","",IF(IFERROR(INDEX(Contractors!$D$5:$D$204,ROWS($A$7:$A75)),"")="Y","No","Yes"))</f>
        <v/>
      </c>
      <c r="K75" s="16">
        <f>IF(I75&lt;&gt;"Yes","",IF(IFERROR(--$B$3,0)&lt;&gt;Settings!$C$9,"See IRS instructions",IF(H75="1099-NEC",Settings!$B$9,IF(H75="1099-MISC",Settings!$B$10,"See IRS instructions"))))</f>
        <v/>
      </c>
      <c r="L75" s="16">
        <f>IF(I75&lt;&gt;"Yes","",IF(IFERROR(--$B$3,0)&lt;&gt;Settings!$C$9,"See IRS instructions",IF(H75="1099-NEC",Settings!$B$9,IF(H75="1099-MISC",Settings!$B$11,"See IRS instructions"))))</f>
        <v/>
      </c>
      <c r="M75" s="16">
        <f>IF(I75&lt;&gt;"Yes","",IF(IFERROR(--$B$3,0)&lt;&gt;Settings!$C$9,"See IRS instructions",IF(H75="1099-NEC",Settings!$B$9,IF(H75="1099-MISC",Settings!$B$12,"See IRS instructions"))))</f>
        <v/>
      </c>
      <c r="N75" s="13">
        <f>IF($A75="","",IF(J75="Yes","Request Form W-9",IF(IFERROR(INDEX(Contractors!$E$5:$E$204,ROWS($A$7:$A75)),"")&lt;&gt;"Y","Confirm TIN from W-9",IF(H75="Check IRS instructions","Check payment type",""))))</f>
        <v/>
      </c>
    </row>
    <row r="76">
      <c r="A76" s="13">
        <f>IFERROR(IF(INDEX(Contractors!$A$5:$A$204,ROWS($A$7:$A76))="","",INDEX(Contractors!$A$5:$A$204,ROWS($A$7:$A76))),"")</f>
        <v/>
      </c>
      <c r="B76" s="13">
        <f>IF($A76="","",IFERROR(INDEX(Contractors!$C$5:$C$204,ROWS($A$7:$A76))&amp;"",""))</f>
        <v/>
      </c>
      <c r="C76" s="13">
        <f>IF($A76="","",IFERROR(INDEX(Contractors!$G$5:$G$204,ROWS($A$7:$A76))&amp;"",""))</f>
        <v/>
      </c>
      <c r="D76" s="14">
        <f>IF($A76="","",SUMIFS(Payments!$C$5:$C$1004,Payments!$B$5:$B$1004,$A76,Payments!$F$5:$F$1004,$B$3))</f>
        <v/>
      </c>
      <c r="E76" s="14">
        <f>IF($A76="","",SUMIFS(Payments!$C$5:$C$1004,Payments!$B$5:$B$1004,$A76,Payments!$F$5:$F$1004,$B$3,Payments!$G$5:$G$1004,"Bank/check/ACH/Zelle"))</f>
        <v/>
      </c>
      <c r="F76" s="14">
        <f>IF($A76="","",D76-E76)</f>
        <v/>
      </c>
      <c r="G76" s="15">
        <f>IF($A76="","",IF(C76="Royalties",Settings!$B$7,IFERROR(INDEX(Settings!$B$5:$B$6,MATCH(--$B$3,Settings!$C$5:$C$6,0)),"Year not in Settings")))</f>
        <v/>
      </c>
      <c r="H76" s="13">
        <f>IF($A76="","",IF(OR(C76="Services",C76="Legal fees"),"1099-NEC",IF(OR(C76="Rent",C76="Medical",C76="Royalties"),"1099-MISC","Check IRS instructions")))</f>
        <v/>
      </c>
      <c r="I76" s="13">
        <f>IF($A76="","",IF(NOT(ISNUMBER(G76)),"Check year",IF(AND(E76&gt;=G76,OR(AND(B76&lt;&gt;"C corp",B76&lt;&gt;"S corp"),C76="Legal fees",C76="Medical")),"Yes","No")))</f>
        <v/>
      </c>
      <c r="J76" s="13">
        <f>IF($A76="","",IF(IFERROR(INDEX(Contractors!$D$5:$D$204,ROWS($A$7:$A76)),"")="Y","No","Yes"))</f>
        <v/>
      </c>
      <c r="K76" s="16">
        <f>IF(I76&lt;&gt;"Yes","",IF(IFERROR(--$B$3,0)&lt;&gt;Settings!$C$9,"See IRS instructions",IF(H76="1099-NEC",Settings!$B$9,IF(H76="1099-MISC",Settings!$B$10,"See IRS instructions"))))</f>
        <v/>
      </c>
      <c r="L76" s="16">
        <f>IF(I76&lt;&gt;"Yes","",IF(IFERROR(--$B$3,0)&lt;&gt;Settings!$C$9,"See IRS instructions",IF(H76="1099-NEC",Settings!$B$9,IF(H76="1099-MISC",Settings!$B$11,"See IRS instructions"))))</f>
        <v/>
      </c>
      <c r="M76" s="16">
        <f>IF(I76&lt;&gt;"Yes","",IF(IFERROR(--$B$3,0)&lt;&gt;Settings!$C$9,"See IRS instructions",IF(H76="1099-NEC",Settings!$B$9,IF(H76="1099-MISC",Settings!$B$12,"See IRS instructions"))))</f>
        <v/>
      </c>
      <c r="N76" s="13">
        <f>IF($A76="","",IF(J76="Yes","Request Form W-9",IF(IFERROR(INDEX(Contractors!$E$5:$E$204,ROWS($A$7:$A76)),"")&lt;&gt;"Y","Confirm TIN from W-9",IF(H76="Check IRS instructions","Check payment type",""))))</f>
        <v/>
      </c>
    </row>
    <row r="77">
      <c r="A77" s="13">
        <f>IFERROR(IF(INDEX(Contractors!$A$5:$A$204,ROWS($A$7:$A77))="","",INDEX(Contractors!$A$5:$A$204,ROWS($A$7:$A77))),"")</f>
        <v/>
      </c>
      <c r="B77" s="13">
        <f>IF($A77="","",IFERROR(INDEX(Contractors!$C$5:$C$204,ROWS($A$7:$A77))&amp;"",""))</f>
        <v/>
      </c>
      <c r="C77" s="13">
        <f>IF($A77="","",IFERROR(INDEX(Contractors!$G$5:$G$204,ROWS($A$7:$A77))&amp;"",""))</f>
        <v/>
      </c>
      <c r="D77" s="14">
        <f>IF($A77="","",SUMIFS(Payments!$C$5:$C$1004,Payments!$B$5:$B$1004,$A77,Payments!$F$5:$F$1004,$B$3))</f>
        <v/>
      </c>
      <c r="E77" s="14">
        <f>IF($A77="","",SUMIFS(Payments!$C$5:$C$1004,Payments!$B$5:$B$1004,$A77,Payments!$F$5:$F$1004,$B$3,Payments!$G$5:$G$1004,"Bank/check/ACH/Zelle"))</f>
        <v/>
      </c>
      <c r="F77" s="14">
        <f>IF($A77="","",D77-E77)</f>
        <v/>
      </c>
      <c r="G77" s="15">
        <f>IF($A77="","",IF(C77="Royalties",Settings!$B$7,IFERROR(INDEX(Settings!$B$5:$B$6,MATCH(--$B$3,Settings!$C$5:$C$6,0)),"Year not in Settings")))</f>
        <v/>
      </c>
      <c r="H77" s="13">
        <f>IF($A77="","",IF(OR(C77="Services",C77="Legal fees"),"1099-NEC",IF(OR(C77="Rent",C77="Medical",C77="Royalties"),"1099-MISC","Check IRS instructions")))</f>
        <v/>
      </c>
      <c r="I77" s="13">
        <f>IF($A77="","",IF(NOT(ISNUMBER(G77)),"Check year",IF(AND(E77&gt;=G77,OR(AND(B77&lt;&gt;"C corp",B77&lt;&gt;"S corp"),C77="Legal fees",C77="Medical")),"Yes","No")))</f>
        <v/>
      </c>
      <c r="J77" s="13">
        <f>IF($A77="","",IF(IFERROR(INDEX(Contractors!$D$5:$D$204,ROWS($A$7:$A77)),"")="Y","No","Yes"))</f>
        <v/>
      </c>
      <c r="K77" s="16">
        <f>IF(I77&lt;&gt;"Yes","",IF(IFERROR(--$B$3,0)&lt;&gt;Settings!$C$9,"See IRS instructions",IF(H77="1099-NEC",Settings!$B$9,IF(H77="1099-MISC",Settings!$B$10,"See IRS instructions"))))</f>
        <v/>
      </c>
      <c r="L77" s="16">
        <f>IF(I77&lt;&gt;"Yes","",IF(IFERROR(--$B$3,0)&lt;&gt;Settings!$C$9,"See IRS instructions",IF(H77="1099-NEC",Settings!$B$9,IF(H77="1099-MISC",Settings!$B$11,"See IRS instructions"))))</f>
        <v/>
      </c>
      <c r="M77" s="16">
        <f>IF(I77&lt;&gt;"Yes","",IF(IFERROR(--$B$3,0)&lt;&gt;Settings!$C$9,"See IRS instructions",IF(H77="1099-NEC",Settings!$B$9,IF(H77="1099-MISC",Settings!$B$12,"See IRS instructions"))))</f>
        <v/>
      </c>
      <c r="N77" s="13">
        <f>IF($A77="","",IF(J77="Yes","Request Form W-9",IF(IFERROR(INDEX(Contractors!$E$5:$E$204,ROWS($A$7:$A77)),"")&lt;&gt;"Y","Confirm TIN from W-9",IF(H77="Check IRS instructions","Check payment type",""))))</f>
        <v/>
      </c>
    </row>
    <row r="78">
      <c r="A78" s="13">
        <f>IFERROR(IF(INDEX(Contractors!$A$5:$A$204,ROWS($A$7:$A78))="","",INDEX(Contractors!$A$5:$A$204,ROWS($A$7:$A78))),"")</f>
        <v/>
      </c>
      <c r="B78" s="13">
        <f>IF($A78="","",IFERROR(INDEX(Contractors!$C$5:$C$204,ROWS($A$7:$A78))&amp;"",""))</f>
        <v/>
      </c>
      <c r="C78" s="13">
        <f>IF($A78="","",IFERROR(INDEX(Contractors!$G$5:$G$204,ROWS($A$7:$A78))&amp;"",""))</f>
        <v/>
      </c>
      <c r="D78" s="14">
        <f>IF($A78="","",SUMIFS(Payments!$C$5:$C$1004,Payments!$B$5:$B$1004,$A78,Payments!$F$5:$F$1004,$B$3))</f>
        <v/>
      </c>
      <c r="E78" s="14">
        <f>IF($A78="","",SUMIFS(Payments!$C$5:$C$1004,Payments!$B$5:$B$1004,$A78,Payments!$F$5:$F$1004,$B$3,Payments!$G$5:$G$1004,"Bank/check/ACH/Zelle"))</f>
        <v/>
      </c>
      <c r="F78" s="14">
        <f>IF($A78="","",D78-E78)</f>
        <v/>
      </c>
      <c r="G78" s="15">
        <f>IF($A78="","",IF(C78="Royalties",Settings!$B$7,IFERROR(INDEX(Settings!$B$5:$B$6,MATCH(--$B$3,Settings!$C$5:$C$6,0)),"Year not in Settings")))</f>
        <v/>
      </c>
      <c r="H78" s="13">
        <f>IF($A78="","",IF(OR(C78="Services",C78="Legal fees"),"1099-NEC",IF(OR(C78="Rent",C78="Medical",C78="Royalties"),"1099-MISC","Check IRS instructions")))</f>
        <v/>
      </c>
      <c r="I78" s="13">
        <f>IF($A78="","",IF(NOT(ISNUMBER(G78)),"Check year",IF(AND(E78&gt;=G78,OR(AND(B78&lt;&gt;"C corp",B78&lt;&gt;"S corp"),C78="Legal fees",C78="Medical")),"Yes","No")))</f>
        <v/>
      </c>
      <c r="J78" s="13">
        <f>IF($A78="","",IF(IFERROR(INDEX(Contractors!$D$5:$D$204,ROWS($A$7:$A78)),"")="Y","No","Yes"))</f>
        <v/>
      </c>
      <c r="K78" s="16">
        <f>IF(I78&lt;&gt;"Yes","",IF(IFERROR(--$B$3,0)&lt;&gt;Settings!$C$9,"See IRS instructions",IF(H78="1099-NEC",Settings!$B$9,IF(H78="1099-MISC",Settings!$B$10,"See IRS instructions"))))</f>
        <v/>
      </c>
      <c r="L78" s="16">
        <f>IF(I78&lt;&gt;"Yes","",IF(IFERROR(--$B$3,0)&lt;&gt;Settings!$C$9,"See IRS instructions",IF(H78="1099-NEC",Settings!$B$9,IF(H78="1099-MISC",Settings!$B$11,"See IRS instructions"))))</f>
        <v/>
      </c>
      <c r="M78" s="16">
        <f>IF(I78&lt;&gt;"Yes","",IF(IFERROR(--$B$3,0)&lt;&gt;Settings!$C$9,"See IRS instructions",IF(H78="1099-NEC",Settings!$B$9,IF(H78="1099-MISC",Settings!$B$12,"See IRS instructions"))))</f>
        <v/>
      </c>
      <c r="N78" s="13">
        <f>IF($A78="","",IF(J78="Yes","Request Form W-9",IF(IFERROR(INDEX(Contractors!$E$5:$E$204,ROWS($A$7:$A78)),"")&lt;&gt;"Y","Confirm TIN from W-9",IF(H78="Check IRS instructions","Check payment type",""))))</f>
        <v/>
      </c>
    </row>
    <row r="79">
      <c r="A79" s="13">
        <f>IFERROR(IF(INDEX(Contractors!$A$5:$A$204,ROWS($A$7:$A79))="","",INDEX(Contractors!$A$5:$A$204,ROWS($A$7:$A79))),"")</f>
        <v/>
      </c>
      <c r="B79" s="13">
        <f>IF($A79="","",IFERROR(INDEX(Contractors!$C$5:$C$204,ROWS($A$7:$A79))&amp;"",""))</f>
        <v/>
      </c>
      <c r="C79" s="13">
        <f>IF($A79="","",IFERROR(INDEX(Contractors!$G$5:$G$204,ROWS($A$7:$A79))&amp;"",""))</f>
        <v/>
      </c>
      <c r="D79" s="14">
        <f>IF($A79="","",SUMIFS(Payments!$C$5:$C$1004,Payments!$B$5:$B$1004,$A79,Payments!$F$5:$F$1004,$B$3))</f>
        <v/>
      </c>
      <c r="E79" s="14">
        <f>IF($A79="","",SUMIFS(Payments!$C$5:$C$1004,Payments!$B$5:$B$1004,$A79,Payments!$F$5:$F$1004,$B$3,Payments!$G$5:$G$1004,"Bank/check/ACH/Zelle"))</f>
        <v/>
      </c>
      <c r="F79" s="14">
        <f>IF($A79="","",D79-E79)</f>
        <v/>
      </c>
      <c r="G79" s="15">
        <f>IF($A79="","",IF(C79="Royalties",Settings!$B$7,IFERROR(INDEX(Settings!$B$5:$B$6,MATCH(--$B$3,Settings!$C$5:$C$6,0)),"Year not in Settings")))</f>
        <v/>
      </c>
      <c r="H79" s="13">
        <f>IF($A79="","",IF(OR(C79="Services",C79="Legal fees"),"1099-NEC",IF(OR(C79="Rent",C79="Medical",C79="Royalties"),"1099-MISC","Check IRS instructions")))</f>
        <v/>
      </c>
      <c r="I79" s="13">
        <f>IF($A79="","",IF(NOT(ISNUMBER(G79)),"Check year",IF(AND(E79&gt;=G79,OR(AND(B79&lt;&gt;"C corp",B79&lt;&gt;"S corp"),C79="Legal fees",C79="Medical")),"Yes","No")))</f>
        <v/>
      </c>
      <c r="J79" s="13">
        <f>IF($A79="","",IF(IFERROR(INDEX(Contractors!$D$5:$D$204,ROWS($A$7:$A79)),"")="Y","No","Yes"))</f>
        <v/>
      </c>
      <c r="K79" s="16">
        <f>IF(I79&lt;&gt;"Yes","",IF(IFERROR(--$B$3,0)&lt;&gt;Settings!$C$9,"See IRS instructions",IF(H79="1099-NEC",Settings!$B$9,IF(H79="1099-MISC",Settings!$B$10,"See IRS instructions"))))</f>
        <v/>
      </c>
      <c r="L79" s="16">
        <f>IF(I79&lt;&gt;"Yes","",IF(IFERROR(--$B$3,0)&lt;&gt;Settings!$C$9,"See IRS instructions",IF(H79="1099-NEC",Settings!$B$9,IF(H79="1099-MISC",Settings!$B$11,"See IRS instructions"))))</f>
        <v/>
      </c>
      <c r="M79" s="16">
        <f>IF(I79&lt;&gt;"Yes","",IF(IFERROR(--$B$3,0)&lt;&gt;Settings!$C$9,"See IRS instructions",IF(H79="1099-NEC",Settings!$B$9,IF(H79="1099-MISC",Settings!$B$12,"See IRS instructions"))))</f>
        <v/>
      </c>
      <c r="N79" s="13">
        <f>IF($A79="","",IF(J79="Yes","Request Form W-9",IF(IFERROR(INDEX(Contractors!$E$5:$E$204,ROWS($A$7:$A79)),"")&lt;&gt;"Y","Confirm TIN from W-9",IF(H79="Check IRS instructions","Check payment type",""))))</f>
        <v/>
      </c>
    </row>
    <row r="80">
      <c r="A80" s="13">
        <f>IFERROR(IF(INDEX(Contractors!$A$5:$A$204,ROWS($A$7:$A80))="","",INDEX(Contractors!$A$5:$A$204,ROWS($A$7:$A80))),"")</f>
        <v/>
      </c>
      <c r="B80" s="13">
        <f>IF($A80="","",IFERROR(INDEX(Contractors!$C$5:$C$204,ROWS($A$7:$A80))&amp;"",""))</f>
        <v/>
      </c>
      <c r="C80" s="13">
        <f>IF($A80="","",IFERROR(INDEX(Contractors!$G$5:$G$204,ROWS($A$7:$A80))&amp;"",""))</f>
        <v/>
      </c>
      <c r="D80" s="14">
        <f>IF($A80="","",SUMIFS(Payments!$C$5:$C$1004,Payments!$B$5:$B$1004,$A80,Payments!$F$5:$F$1004,$B$3))</f>
        <v/>
      </c>
      <c r="E80" s="14">
        <f>IF($A80="","",SUMIFS(Payments!$C$5:$C$1004,Payments!$B$5:$B$1004,$A80,Payments!$F$5:$F$1004,$B$3,Payments!$G$5:$G$1004,"Bank/check/ACH/Zelle"))</f>
        <v/>
      </c>
      <c r="F80" s="14">
        <f>IF($A80="","",D80-E80)</f>
        <v/>
      </c>
      <c r="G80" s="15">
        <f>IF($A80="","",IF(C80="Royalties",Settings!$B$7,IFERROR(INDEX(Settings!$B$5:$B$6,MATCH(--$B$3,Settings!$C$5:$C$6,0)),"Year not in Settings")))</f>
        <v/>
      </c>
      <c r="H80" s="13">
        <f>IF($A80="","",IF(OR(C80="Services",C80="Legal fees"),"1099-NEC",IF(OR(C80="Rent",C80="Medical",C80="Royalties"),"1099-MISC","Check IRS instructions")))</f>
        <v/>
      </c>
      <c r="I80" s="13">
        <f>IF($A80="","",IF(NOT(ISNUMBER(G80)),"Check year",IF(AND(E80&gt;=G80,OR(AND(B80&lt;&gt;"C corp",B80&lt;&gt;"S corp"),C80="Legal fees",C80="Medical")),"Yes","No")))</f>
        <v/>
      </c>
      <c r="J80" s="13">
        <f>IF($A80="","",IF(IFERROR(INDEX(Contractors!$D$5:$D$204,ROWS($A$7:$A80)),"")="Y","No","Yes"))</f>
        <v/>
      </c>
      <c r="K80" s="16">
        <f>IF(I80&lt;&gt;"Yes","",IF(IFERROR(--$B$3,0)&lt;&gt;Settings!$C$9,"See IRS instructions",IF(H80="1099-NEC",Settings!$B$9,IF(H80="1099-MISC",Settings!$B$10,"See IRS instructions"))))</f>
        <v/>
      </c>
      <c r="L80" s="16">
        <f>IF(I80&lt;&gt;"Yes","",IF(IFERROR(--$B$3,0)&lt;&gt;Settings!$C$9,"See IRS instructions",IF(H80="1099-NEC",Settings!$B$9,IF(H80="1099-MISC",Settings!$B$11,"See IRS instructions"))))</f>
        <v/>
      </c>
      <c r="M80" s="16">
        <f>IF(I80&lt;&gt;"Yes","",IF(IFERROR(--$B$3,0)&lt;&gt;Settings!$C$9,"See IRS instructions",IF(H80="1099-NEC",Settings!$B$9,IF(H80="1099-MISC",Settings!$B$12,"See IRS instructions"))))</f>
        <v/>
      </c>
      <c r="N80" s="13">
        <f>IF($A80="","",IF(J80="Yes","Request Form W-9",IF(IFERROR(INDEX(Contractors!$E$5:$E$204,ROWS($A$7:$A80)),"")&lt;&gt;"Y","Confirm TIN from W-9",IF(H80="Check IRS instructions","Check payment type",""))))</f>
        <v/>
      </c>
    </row>
    <row r="81">
      <c r="A81" s="13">
        <f>IFERROR(IF(INDEX(Contractors!$A$5:$A$204,ROWS($A$7:$A81))="","",INDEX(Contractors!$A$5:$A$204,ROWS($A$7:$A81))),"")</f>
        <v/>
      </c>
      <c r="B81" s="13">
        <f>IF($A81="","",IFERROR(INDEX(Contractors!$C$5:$C$204,ROWS($A$7:$A81))&amp;"",""))</f>
        <v/>
      </c>
      <c r="C81" s="13">
        <f>IF($A81="","",IFERROR(INDEX(Contractors!$G$5:$G$204,ROWS($A$7:$A81))&amp;"",""))</f>
        <v/>
      </c>
      <c r="D81" s="14">
        <f>IF($A81="","",SUMIFS(Payments!$C$5:$C$1004,Payments!$B$5:$B$1004,$A81,Payments!$F$5:$F$1004,$B$3))</f>
        <v/>
      </c>
      <c r="E81" s="14">
        <f>IF($A81="","",SUMIFS(Payments!$C$5:$C$1004,Payments!$B$5:$B$1004,$A81,Payments!$F$5:$F$1004,$B$3,Payments!$G$5:$G$1004,"Bank/check/ACH/Zelle"))</f>
        <v/>
      </c>
      <c r="F81" s="14">
        <f>IF($A81="","",D81-E81)</f>
        <v/>
      </c>
      <c r="G81" s="15">
        <f>IF($A81="","",IF(C81="Royalties",Settings!$B$7,IFERROR(INDEX(Settings!$B$5:$B$6,MATCH(--$B$3,Settings!$C$5:$C$6,0)),"Year not in Settings")))</f>
        <v/>
      </c>
      <c r="H81" s="13">
        <f>IF($A81="","",IF(OR(C81="Services",C81="Legal fees"),"1099-NEC",IF(OR(C81="Rent",C81="Medical",C81="Royalties"),"1099-MISC","Check IRS instructions")))</f>
        <v/>
      </c>
      <c r="I81" s="13">
        <f>IF($A81="","",IF(NOT(ISNUMBER(G81)),"Check year",IF(AND(E81&gt;=G81,OR(AND(B81&lt;&gt;"C corp",B81&lt;&gt;"S corp"),C81="Legal fees",C81="Medical")),"Yes","No")))</f>
        <v/>
      </c>
      <c r="J81" s="13">
        <f>IF($A81="","",IF(IFERROR(INDEX(Contractors!$D$5:$D$204,ROWS($A$7:$A81)),"")="Y","No","Yes"))</f>
        <v/>
      </c>
      <c r="K81" s="16">
        <f>IF(I81&lt;&gt;"Yes","",IF(IFERROR(--$B$3,0)&lt;&gt;Settings!$C$9,"See IRS instructions",IF(H81="1099-NEC",Settings!$B$9,IF(H81="1099-MISC",Settings!$B$10,"See IRS instructions"))))</f>
        <v/>
      </c>
      <c r="L81" s="16">
        <f>IF(I81&lt;&gt;"Yes","",IF(IFERROR(--$B$3,0)&lt;&gt;Settings!$C$9,"See IRS instructions",IF(H81="1099-NEC",Settings!$B$9,IF(H81="1099-MISC",Settings!$B$11,"See IRS instructions"))))</f>
        <v/>
      </c>
      <c r="M81" s="16">
        <f>IF(I81&lt;&gt;"Yes","",IF(IFERROR(--$B$3,0)&lt;&gt;Settings!$C$9,"See IRS instructions",IF(H81="1099-NEC",Settings!$B$9,IF(H81="1099-MISC",Settings!$B$12,"See IRS instructions"))))</f>
        <v/>
      </c>
      <c r="N81" s="13">
        <f>IF($A81="","",IF(J81="Yes","Request Form W-9",IF(IFERROR(INDEX(Contractors!$E$5:$E$204,ROWS($A$7:$A81)),"")&lt;&gt;"Y","Confirm TIN from W-9",IF(H81="Check IRS instructions","Check payment type",""))))</f>
        <v/>
      </c>
    </row>
    <row r="82">
      <c r="A82" s="13">
        <f>IFERROR(IF(INDEX(Contractors!$A$5:$A$204,ROWS($A$7:$A82))="","",INDEX(Contractors!$A$5:$A$204,ROWS($A$7:$A82))),"")</f>
        <v/>
      </c>
      <c r="B82" s="13">
        <f>IF($A82="","",IFERROR(INDEX(Contractors!$C$5:$C$204,ROWS($A$7:$A82))&amp;"",""))</f>
        <v/>
      </c>
      <c r="C82" s="13">
        <f>IF($A82="","",IFERROR(INDEX(Contractors!$G$5:$G$204,ROWS($A$7:$A82))&amp;"",""))</f>
        <v/>
      </c>
      <c r="D82" s="14">
        <f>IF($A82="","",SUMIFS(Payments!$C$5:$C$1004,Payments!$B$5:$B$1004,$A82,Payments!$F$5:$F$1004,$B$3))</f>
        <v/>
      </c>
      <c r="E82" s="14">
        <f>IF($A82="","",SUMIFS(Payments!$C$5:$C$1004,Payments!$B$5:$B$1004,$A82,Payments!$F$5:$F$1004,$B$3,Payments!$G$5:$G$1004,"Bank/check/ACH/Zelle"))</f>
        <v/>
      </c>
      <c r="F82" s="14">
        <f>IF($A82="","",D82-E82)</f>
        <v/>
      </c>
      <c r="G82" s="15">
        <f>IF($A82="","",IF(C82="Royalties",Settings!$B$7,IFERROR(INDEX(Settings!$B$5:$B$6,MATCH(--$B$3,Settings!$C$5:$C$6,0)),"Year not in Settings")))</f>
        <v/>
      </c>
      <c r="H82" s="13">
        <f>IF($A82="","",IF(OR(C82="Services",C82="Legal fees"),"1099-NEC",IF(OR(C82="Rent",C82="Medical",C82="Royalties"),"1099-MISC","Check IRS instructions")))</f>
        <v/>
      </c>
      <c r="I82" s="13">
        <f>IF($A82="","",IF(NOT(ISNUMBER(G82)),"Check year",IF(AND(E82&gt;=G82,OR(AND(B82&lt;&gt;"C corp",B82&lt;&gt;"S corp"),C82="Legal fees",C82="Medical")),"Yes","No")))</f>
        <v/>
      </c>
      <c r="J82" s="13">
        <f>IF($A82="","",IF(IFERROR(INDEX(Contractors!$D$5:$D$204,ROWS($A$7:$A82)),"")="Y","No","Yes"))</f>
        <v/>
      </c>
      <c r="K82" s="16">
        <f>IF(I82&lt;&gt;"Yes","",IF(IFERROR(--$B$3,0)&lt;&gt;Settings!$C$9,"See IRS instructions",IF(H82="1099-NEC",Settings!$B$9,IF(H82="1099-MISC",Settings!$B$10,"See IRS instructions"))))</f>
        <v/>
      </c>
      <c r="L82" s="16">
        <f>IF(I82&lt;&gt;"Yes","",IF(IFERROR(--$B$3,0)&lt;&gt;Settings!$C$9,"See IRS instructions",IF(H82="1099-NEC",Settings!$B$9,IF(H82="1099-MISC",Settings!$B$11,"See IRS instructions"))))</f>
        <v/>
      </c>
      <c r="M82" s="16">
        <f>IF(I82&lt;&gt;"Yes","",IF(IFERROR(--$B$3,0)&lt;&gt;Settings!$C$9,"See IRS instructions",IF(H82="1099-NEC",Settings!$B$9,IF(H82="1099-MISC",Settings!$B$12,"See IRS instructions"))))</f>
        <v/>
      </c>
      <c r="N82" s="13">
        <f>IF($A82="","",IF(J82="Yes","Request Form W-9",IF(IFERROR(INDEX(Contractors!$E$5:$E$204,ROWS($A$7:$A82)),"")&lt;&gt;"Y","Confirm TIN from W-9",IF(H82="Check IRS instructions","Check payment type",""))))</f>
        <v/>
      </c>
    </row>
    <row r="83">
      <c r="A83" s="13">
        <f>IFERROR(IF(INDEX(Contractors!$A$5:$A$204,ROWS($A$7:$A83))="","",INDEX(Contractors!$A$5:$A$204,ROWS($A$7:$A83))),"")</f>
        <v/>
      </c>
      <c r="B83" s="13">
        <f>IF($A83="","",IFERROR(INDEX(Contractors!$C$5:$C$204,ROWS($A$7:$A83))&amp;"",""))</f>
        <v/>
      </c>
      <c r="C83" s="13">
        <f>IF($A83="","",IFERROR(INDEX(Contractors!$G$5:$G$204,ROWS($A$7:$A83))&amp;"",""))</f>
        <v/>
      </c>
      <c r="D83" s="14">
        <f>IF($A83="","",SUMIFS(Payments!$C$5:$C$1004,Payments!$B$5:$B$1004,$A83,Payments!$F$5:$F$1004,$B$3))</f>
        <v/>
      </c>
      <c r="E83" s="14">
        <f>IF($A83="","",SUMIFS(Payments!$C$5:$C$1004,Payments!$B$5:$B$1004,$A83,Payments!$F$5:$F$1004,$B$3,Payments!$G$5:$G$1004,"Bank/check/ACH/Zelle"))</f>
        <v/>
      </c>
      <c r="F83" s="14">
        <f>IF($A83="","",D83-E83)</f>
        <v/>
      </c>
      <c r="G83" s="15">
        <f>IF($A83="","",IF(C83="Royalties",Settings!$B$7,IFERROR(INDEX(Settings!$B$5:$B$6,MATCH(--$B$3,Settings!$C$5:$C$6,0)),"Year not in Settings")))</f>
        <v/>
      </c>
      <c r="H83" s="13">
        <f>IF($A83="","",IF(OR(C83="Services",C83="Legal fees"),"1099-NEC",IF(OR(C83="Rent",C83="Medical",C83="Royalties"),"1099-MISC","Check IRS instructions")))</f>
        <v/>
      </c>
      <c r="I83" s="13">
        <f>IF($A83="","",IF(NOT(ISNUMBER(G83)),"Check year",IF(AND(E83&gt;=G83,OR(AND(B83&lt;&gt;"C corp",B83&lt;&gt;"S corp"),C83="Legal fees",C83="Medical")),"Yes","No")))</f>
        <v/>
      </c>
      <c r="J83" s="13">
        <f>IF($A83="","",IF(IFERROR(INDEX(Contractors!$D$5:$D$204,ROWS($A$7:$A83)),"")="Y","No","Yes"))</f>
        <v/>
      </c>
      <c r="K83" s="16">
        <f>IF(I83&lt;&gt;"Yes","",IF(IFERROR(--$B$3,0)&lt;&gt;Settings!$C$9,"See IRS instructions",IF(H83="1099-NEC",Settings!$B$9,IF(H83="1099-MISC",Settings!$B$10,"See IRS instructions"))))</f>
        <v/>
      </c>
      <c r="L83" s="16">
        <f>IF(I83&lt;&gt;"Yes","",IF(IFERROR(--$B$3,0)&lt;&gt;Settings!$C$9,"See IRS instructions",IF(H83="1099-NEC",Settings!$B$9,IF(H83="1099-MISC",Settings!$B$11,"See IRS instructions"))))</f>
        <v/>
      </c>
      <c r="M83" s="16">
        <f>IF(I83&lt;&gt;"Yes","",IF(IFERROR(--$B$3,0)&lt;&gt;Settings!$C$9,"See IRS instructions",IF(H83="1099-NEC",Settings!$B$9,IF(H83="1099-MISC",Settings!$B$12,"See IRS instructions"))))</f>
        <v/>
      </c>
      <c r="N83" s="13">
        <f>IF($A83="","",IF(J83="Yes","Request Form W-9",IF(IFERROR(INDEX(Contractors!$E$5:$E$204,ROWS($A$7:$A83)),"")&lt;&gt;"Y","Confirm TIN from W-9",IF(H83="Check IRS instructions","Check payment type",""))))</f>
        <v/>
      </c>
    </row>
    <row r="84">
      <c r="A84" s="13">
        <f>IFERROR(IF(INDEX(Contractors!$A$5:$A$204,ROWS($A$7:$A84))="","",INDEX(Contractors!$A$5:$A$204,ROWS($A$7:$A84))),"")</f>
        <v/>
      </c>
      <c r="B84" s="13">
        <f>IF($A84="","",IFERROR(INDEX(Contractors!$C$5:$C$204,ROWS($A$7:$A84))&amp;"",""))</f>
        <v/>
      </c>
      <c r="C84" s="13">
        <f>IF($A84="","",IFERROR(INDEX(Contractors!$G$5:$G$204,ROWS($A$7:$A84))&amp;"",""))</f>
        <v/>
      </c>
      <c r="D84" s="14">
        <f>IF($A84="","",SUMIFS(Payments!$C$5:$C$1004,Payments!$B$5:$B$1004,$A84,Payments!$F$5:$F$1004,$B$3))</f>
        <v/>
      </c>
      <c r="E84" s="14">
        <f>IF($A84="","",SUMIFS(Payments!$C$5:$C$1004,Payments!$B$5:$B$1004,$A84,Payments!$F$5:$F$1004,$B$3,Payments!$G$5:$G$1004,"Bank/check/ACH/Zelle"))</f>
        <v/>
      </c>
      <c r="F84" s="14">
        <f>IF($A84="","",D84-E84)</f>
        <v/>
      </c>
      <c r="G84" s="15">
        <f>IF($A84="","",IF(C84="Royalties",Settings!$B$7,IFERROR(INDEX(Settings!$B$5:$B$6,MATCH(--$B$3,Settings!$C$5:$C$6,0)),"Year not in Settings")))</f>
        <v/>
      </c>
      <c r="H84" s="13">
        <f>IF($A84="","",IF(OR(C84="Services",C84="Legal fees"),"1099-NEC",IF(OR(C84="Rent",C84="Medical",C84="Royalties"),"1099-MISC","Check IRS instructions")))</f>
        <v/>
      </c>
      <c r="I84" s="13">
        <f>IF($A84="","",IF(NOT(ISNUMBER(G84)),"Check year",IF(AND(E84&gt;=G84,OR(AND(B84&lt;&gt;"C corp",B84&lt;&gt;"S corp"),C84="Legal fees",C84="Medical")),"Yes","No")))</f>
        <v/>
      </c>
      <c r="J84" s="13">
        <f>IF($A84="","",IF(IFERROR(INDEX(Contractors!$D$5:$D$204,ROWS($A$7:$A84)),"")="Y","No","Yes"))</f>
        <v/>
      </c>
      <c r="K84" s="16">
        <f>IF(I84&lt;&gt;"Yes","",IF(IFERROR(--$B$3,0)&lt;&gt;Settings!$C$9,"See IRS instructions",IF(H84="1099-NEC",Settings!$B$9,IF(H84="1099-MISC",Settings!$B$10,"See IRS instructions"))))</f>
        <v/>
      </c>
      <c r="L84" s="16">
        <f>IF(I84&lt;&gt;"Yes","",IF(IFERROR(--$B$3,0)&lt;&gt;Settings!$C$9,"See IRS instructions",IF(H84="1099-NEC",Settings!$B$9,IF(H84="1099-MISC",Settings!$B$11,"See IRS instructions"))))</f>
        <v/>
      </c>
      <c r="M84" s="16">
        <f>IF(I84&lt;&gt;"Yes","",IF(IFERROR(--$B$3,0)&lt;&gt;Settings!$C$9,"See IRS instructions",IF(H84="1099-NEC",Settings!$B$9,IF(H84="1099-MISC",Settings!$B$12,"See IRS instructions"))))</f>
        <v/>
      </c>
      <c r="N84" s="13">
        <f>IF($A84="","",IF(J84="Yes","Request Form W-9",IF(IFERROR(INDEX(Contractors!$E$5:$E$204,ROWS($A$7:$A84)),"")&lt;&gt;"Y","Confirm TIN from W-9",IF(H84="Check IRS instructions","Check payment type",""))))</f>
        <v/>
      </c>
    </row>
    <row r="85">
      <c r="A85" s="13">
        <f>IFERROR(IF(INDEX(Contractors!$A$5:$A$204,ROWS($A$7:$A85))="","",INDEX(Contractors!$A$5:$A$204,ROWS($A$7:$A85))),"")</f>
        <v/>
      </c>
      <c r="B85" s="13">
        <f>IF($A85="","",IFERROR(INDEX(Contractors!$C$5:$C$204,ROWS($A$7:$A85))&amp;"",""))</f>
        <v/>
      </c>
      <c r="C85" s="13">
        <f>IF($A85="","",IFERROR(INDEX(Contractors!$G$5:$G$204,ROWS($A$7:$A85))&amp;"",""))</f>
        <v/>
      </c>
      <c r="D85" s="14">
        <f>IF($A85="","",SUMIFS(Payments!$C$5:$C$1004,Payments!$B$5:$B$1004,$A85,Payments!$F$5:$F$1004,$B$3))</f>
        <v/>
      </c>
      <c r="E85" s="14">
        <f>IF($A85="","",SUMIFS(Payments!$C$5:$C$1004,Payments!$B$5:$B$1004,$A85,Payments!$F$5:$F$1004,$B$3,Payments!$G$5:$G$1004,"Bank/check/ACH/Zelle"))</f>
        <v/>
      </c>
      <c r="F85" s="14">
        <f>IF($A85="","",D85-E85)</f>
        <v/>
      </c>
      <c r="G85" s="15">
        <f>IF($A85="","",IF(C85="Royalties",Settings!$B$7,IFERROR(INDEX(Settings!$B$5:$B$6,MATCH(--$B$3,Settings!$C$5:$C$6,0)),"Year not in Settings")))</f>
        <v/>
      </c>
      <c r="H85" s="13">
        <f>IF($A85="","",IF(OR(C85="Services",C85="Legal fees"),"1099-NEC",IF(OR(C85="Rent",C85="Medical",C85="Royalties"),"1099-MISC","Check IRS instructions")))</f>
        <v/>
      </c>
      <c r="I85" s="13">
        <f>IF($A85="","",IF(NOT(ISNUMBER(G85)),"Check year",IF(AND(E85&gt;=G85,OR(AND(B85&lt;&gt;"C corp",B85&lt;&gt;"S corp"),C85="Legal fees",C85="Medical")),"Yes","No")))</f>
        <v/>
      </c>
      <c r="J85" s="13">
        <f>IF($A85="","",IF(IFERROR(INDEX(Contractors!$D$5:$D$204,ROWS($A$7:$A85)),"")="Y","No","Yes"))</f>
        <v/>
      </c>
      <c r="K85" s="16">
        <f>IF(I85&lt;&gt;"Yes","",IF(IFERROR(--$B$3,0)&lt;&gt;Settings!$C$9,"See IRS instructions",IF(H85="1099-NEC",Settings!$B$9,IF(H85="1099-MISC",Settings!$B$10,"See IRS instructions"))))</f>
        <v/>
      </c>
      <c r="L85" s="16">
        <f>IF(I85&lt;&gt;"Yes","",IF(IFERROR(--$B$3,0)&lt;&gt;Settings!$C$9,"See IRS instructions",IF(H85="1099-NEC",Settings!$B$9,IF(H85="1099-MISC",Settings!$B$11,"See IRS instructions"))))</f>
        <v/>
      </c>
      <c r="M85" s="16">
        <f>IF(I85&lt;&gt;"Yes","",IF(IFERROR(--$B$3,0)&lt;&gt;Settings!$C$9,"See IRS instructions",IF(H85="1099-NEC",Settings!$B$9,IF(H85="1099-MISC",Settings!$B$12,"See IRS instructions"))))</f>
        <v/>
      </c>
      <c r="N85" s="13">
        <f>IF($A85="","",IF(J85="Yes","Request Form W-9",IF(IFERROR(INDEX(Contractors!$E$5:$E$204,ROWS($A$7:$A85)),"")&lt;&gt;"Y","Confirm TIN from W-9",IF(H85="Check IRS instructions","Check payment type",""))))</f>
        <v/>
      </c>
    </row>
    <row r="86">
      <c r="A86" s="13">
        <f>IFERROR(IF(INDEX(Contractors!$A$5:$A$204,ROWS($A$7:$A86))="","",INDEX(Contractors!$A$5:$A$204,ROWS($A$7:$A86))),"")</f>
        <v/>
      </c>
      <c r="B86" s="13">
        <f>IF($A86="","",IFERROR(INDEX(Contractors!$C$5:$C$204,ROWS($A$7:$A86))&amp;"",""))</f>
        <v/>
      </c>
      <c r="C86" s="13">
        <f>IF($A86="","",IFERROR(INDEX(Contractors!$G$5:$G$204,ROWS($A$7:$A86))&amp;"",""))</f>
        <v/>
      </c>
      <c r="D86" s="14">
        <f>IF($A86="","",SUMIFS(Payments!$C$5:$C$1004,Payments!$B$5:$B$1004,$A86,Payments!$F$5:$F$1004,$B$3))</f>
        <v/>
      </c>
      <c r="E86" s="14">
        <f>IF($A86="","",SUMIFS(Payments!$C$5:$C$1004,Payments!$B$5:$B$1004,$A86,Payments!$F$5:$F$1004,$B$3,Payments!$G$5:$G$1004,"Bank/check/ACH/Zelle"))</f>
        <v/>
      </c>
      <c r="F86" s="14">
        <f>IF($A86="","",D86-E86)</f>
        <v/>
      </c>
      <c r="G86" s="15">
        <f>IF($A86="","",IF(C86="Royalties",Settings!$B$7,IFERROR(INDEX(Settings!$B$5:$B$6,MATCH(--$B$3,Settings!$C$5:$C$6,0)),"Year not in Settings")))</f>
        <v/>
      </c>
      <c r="H86" s="13">
        <f>IF($A86="","",IF(OR(C86="Services",C86="Legal fees"),"1099-NEC",IF(OR(C86="Rent",C86="Medical",C86="Royalties"),"1099-MISC","Check IRS instructions")))</f>
        <v/>
      </c>
      <c r="I86" s="13">
        <f>IF($A86="","",IF(NOT(ISNUMBER(G86)),"Check year",IF(AND(E86&gt;=G86,OR(AND(B86&lt;&gt;"C corp",B86&lt;&gt;"S corp"),C86="Legal fees",C86="Medical")),"Yes","No")))</f>
        <v/>
      </c>
      <c r="J86" s="13">
        <f>IF($A86="","",IF(IFERROR(INDEX(Contractors!$D$5:$D$204,ROWS($A$7:$A86)),"")="Y","No","Yes"))</f>
        <v/>
      </c>
      <c r="K86" s="16">
        <f>IF(I86&lt;&gt;"Yes","",IF(IFERROR(--$B$3,0)&lt;&gt;Settings!$C$9,"See IRS instructions",IF(H86="1099-NEC",Settings!$B$9,IF(H86="1099-MISC",Settings!$B$10,"See IRS instructions"))))</f>
        <v/>
      </c>
      <c r="L86" s="16">
        <f>IF(I86&lt;&gt;"Yes","",IF(IFERROR(--$B$3,0)&lt;&gt;Settings!$C$9,"See IRS instructions",IF(H86="1099-NEC",Settings!$B$9,IF(H86="1099-MISC",Settings!$B$11,"See IRS instructions"))))</f>
        <v/>
      </c>
      <c r="M86" s="16">
        <f>IF(I86&lt;&gt;"Yes","",IF(IFERROR(--$B$3,0)&lt;&gt;Settings!$C$9,"See IRS instructions",IF(H86="1099-NEC",Settings!$B$9,IF(H86="1099-MISC",Settings!$B$12,"See IRS instructions"))))</f>
        <v/>
      </c>
      <c r="N86" s="13">
        <f>IF($A86="","",IF(J86="Yes","Request Form W-9",IF(IFERROR(INDEX(Contractors!$E$5:$E$204,ROWS($A$7:$A86)),"")&lt;&gt;"Y","Confirm TIN from W-9",IF(H86="Check IRS instructions","Check payment type",""))))</f>
        <v/>
      </c>
    </row>
    <row r="87">
      <c r="A87" s="13">
        <f>IFERROR(IF(INDEX(Contractors!$A$5:$A$204,ROWS($A$7:$A87))="","",INDEX(Contractors!$A$5:$A$204,ROWS($A$7:$A87))),"")</f>
        <v/>
      </c>
      <c r="B87" s="13">
        <f>IF($A87="","",IFERROR(INDEX(Contractors!$C$5:$C$204,ROWS($A$7:$A87))&amp;"",""))</f>
        <v/>
      </c>
      <c r="C87" s="13">
        <f>IF($A87="","",IFERROR(INDEX(Contractors!$G$5:$G$204,ROWS($A$7:$A87))&amp;"",""))</f>
        <v/>
      </c>
      <c r="D87" s="14">
        <f>IF($A87="","",SUMIFS(Payments!$C$5:$C$1004,Payments!$B$5:$B$1004,$A87,Payments!$F$5:$F$1004,$B$3))</f>
        <v/>
      </c>
      <c r="E87" s="14">
        <f>IF($A87="","",SUMIFS(Payments!$C$5:$C$1004,Payments!$B$5:$B$1004,$A87,Payments!$F$5:$F$1004,$B$3,Payments!$G$5:$G$1004,"Bank/check/ACH/Zelle"))</f>
        <v/>
      </c>
      <c r="F87" s="14">
        <f>IF($A87="","",D87-E87)</f>
        <v/>
      </c>
      <c r="G87" s="15">
        <f>IF($A87="","",IF(C87="Royalties",Settings!$B$7,IFERROR(INDEX(Settings!$B$5:$B$6,MATCH(--$B$3,Settings!$C$5:$C$6,0)),"Year not in Settings")))</f>
        <v/>
      </c>
      <c r="H87" s="13">
        <f>IF($A87="","",IF(OR(C87="Services",C87="Legal fees"),"1099-NEC",IF(OR(C87="Rent",C87="Medical",C87="Royalties"),"1099-MISC","Check IRS instructions")))</f>
        <v/>
      </c>
      <c r="I87" s="13">
        <f>IF($A87="","",IF(NOT(ISNUMBER(G87)),"Check year",IF(AND(E87&gt;=G87,OR(AND(B87&lt;&gt;"C corp",B87&lt;&gt;"S corp"),C87="Legal fees",C87="Medical")),"Yes","No")))</f>
        <v/>
      </c>
      <c r="J87" s="13">
        <f>IF($A87="","",IF(IFERROR(INDEX(Contractors!$D$5:$D$204,ROWS($A$7:$A87)),"")="Y","No","Yes"))</f>
        <v/>
      </c>
      <c r="K87" s="16">
        <f>IF(I87&lt;&gt;"Yes","",IF(IFERROR(--$B$3,0)&lt;&gt;Settings!$C$9,"See IRS instructions",IF(H87="1099-NEC",Settings!$B$9,IF(H87="1099-MISC",Settings!$B$10,"See IRS instructions"))))</f>
        <v/>
      </c>
      <c r="L87" s="16">
        <f>IF(I87&lt;&gt;"Yes","",IF(IFERROR(--$B$3,0)&lt;&gt;Settings!$C$9,"See IRS instructions",IF(H87="1099-NEC",Settings!$B$9,IF(H87="1099-MISC",Settings!$B$11,"See IRS instructions"))))</f>
        <v/>
      </c>
      <c r="M87" s="16">
        <f>IF(I87&lt;&gt;"Yes","",IF(IFERROR(--$B$3,0)&lt;&gt;Settings!$C$9,"See IRS instructions",IF(H87="1099-NEC",Settings!$B$9,IF(H87="1099-MISC",Settings!$B$12,"See IRS instructions"))))</f>
        <v/>
      </c>
      <c r="N87" s="13">
        <f>IF($A87="","",IF(J87="Yes","Request Form W-9",IF(IFERROR(INDEX(Contractors!$E$5:$E$204,ROWS($A$7:$A87)),"")&lt;&gt;"Y","Confirm TIN from W-9",IF(H87="Check IRS instructions","Check payment type",""))))</f>
        <v/>
      </c>
    </row>
    <row r="88">
      <c r="A88" s="13">
        <f>IFERROR(IF(INDEX(Contractors!$A$5:$A$204,ROWS($A$7:$A88))="","",INDEX(Contractors!$A$5:$A$204,ROWS($A$7:$A88))),"")</f>
        <v/>
      </c>
      <c r="B88" s="13">
        <f>IF($A88="","",IFERROR(INDEX(Contractors!$C$5:$C$204,ROWS($A$7:$A88))&amp;"",""))</f>
        <v/>
      </c>
      <c r="C88" s="13">
        <f>IF($A88="","",IFERROR(INDEX(Contractors!$G$5:$G$204,ROWS($A$7:$A88))&amp;"",""))</f>
        <v/>
      </c>
      <c r="D88" s="14">
        <f>IF($A88="","",SUMIFS(Payments!$C$5:$C$1004,Payments!$B$5:$B$1004,$A88,Payments!$F$5:$F$1004,$B$3))</f>
        <v/>
      </c>
      <c r="E88" s="14">
        <f>IF($A88="","",SUMIFS(Payments!$C$5:$C$1004,Payments!$B$5:$B$1004,$A88,Payments!$F$5:$F$1004,$B$3,Payments!$G$5:$G$1004,"Bank/check/ACH/Zelle"))</f>
        <v/>
      </c>
      <c r="F88" s="14">
        <f>IF($A88="","",D88-E88)</f>
        <v/>
      </c>
      <c r="G88" s="15">
        <f>IF($A88="","",IF(C88="Royalties",Settings!$B$7,IFERROR(INDEX(Settings!$B$5:$B$6,MATCH(--$B$3,Settings!$C$5:$C$6,0)),"Year not in Settings")))</f>
        <v/>
      </c>
      <c r="H88" s="13">
        <f>IF($A88="","",IF(OR(C88="Services",C88="Legal fees"),"1099-NEC",IF(OR(C88="Rent",C88="Medical",C88="Royalties"),"1099-MISC","Check IRS instructions")))</f>
        <v/>
      </c>
      <c r="I88" s="13">
        <f>IF($A88="","",IF(NOT(ISNUMBER(G88)),"Check year",IF(AND(E88&gt;=G88,OR(AND(B88&lt;&gt;"C corp",B88&lt;&gt;"S corp"),C88="Legal fees",C88="Medical")),"Yes","No")))</f>
        <v/>
      </c>
      <c r="J88" s="13">
        <f>IF($A88="","",IF(IFERROR(INDEX(Contractors!$D$5:$D$204,ROWS($A$7:$A88)),"")="Y","No","Yes"))</f>
        <v/>
      </c>
      <c r="K88" s="16">
        <f>IF(I88&lt;&gt;"Yes","",IF(IFERROR(--$B$3,0)&lt;&gt;Settings!$C$9,"See IRS instructions",IF(H88="1099-NEC",Settings!$B$9,IF(H88="1099-MISC",Settings!$B$10,"See IRS instructions"))))</f>
        <v/>
      </c>
      <c r="L88" s="16">
        <f>IF(I88&lt;&gt;"Yes","",IF(IFERROR(--$B$3,0)&lt;&gt;Settings!$C$9,"See IRS instructions",IF(H88="1099-NEC",Settings!$B$9,IF(H88="1099-MISC",Settings!$B$11,"See IRS instructions"))))</f>
        <v/>
      </c>
      <c r="M88" s="16">
        <f>IF(I88&lt;&gt;"Yes","",IF(IFERROR(--$B$3,0)&lt;&gt;Settings!$C$9,"See IRS instructions",IF(H88="1099-NEC",Settings!$B$9,IF(H88="1099-MISC",Settings!$B$12,"See IRS instructions"))))</f>
        <v/>
      </c>
      <c r="N88" s="13">
        <f>IF($A88="","",IF(J88="Yes","Request Form W-9",IF(IFERROR(INDEX(Contractors!$E$5:$E$204,ROWS($A$7:$A88)),"")&lt;&gt;"Y","Confirm TIN from W-9",IF(H88="Check IRS instructions","Check payment type",""))))</f>
        <v/>
      </c>
    </row>
    <row r="89">
      <c r="A89" s="13">
        <f>IFERROR(IF(INDEX(Contractors!$A$5:$A$204,ROWS($A$7:$A89))="","",INDEX(Contractors!$A$5:$A$204,ROWS($A$7:$A89))),"")</f>
        <v/>
      </c>
      <c r="B89" s="13">
        <f>IF($A89="","",IFERROR(INDEX(Contractors!$C$5:$C$204,ROWS($A$7:$A89))&amp;"",""))</f>
        <v/>
      </c>
      <c r="C89" s="13">
        <f>IF($A89="","",IFERROR(INDEX(Contractors!$G$5:$G$204,ROWS($A$7:$A89))&amp;"",""))</f>
        <v/>
      </c>
      <c r="D89" s="14">
        <f>IF($A89="","",SUMIFS(Payments!$C$5:$C$1004,Payments!$B$5:$B$1004,$A89,Payments!$F$5:$F$1004,$B$3))</f>
        <v/>
      </c>
      <c r="E89" s="14">
        <f>IF($A89="","",SUMIFS(Payments!$C$5:$C$1004,Payments!$B$5:$B$1004,$A89,Payments!$F$5:$F$1004,$B$3,Payments!$G$5:$G$1004,"Bank/check/ACH/Zelle"))</f>
        <v/>
      </c>
      <c r="F89" s="14">
        <f>IF($A89="","",D89-E89)</f>
        <v/>
      </c>
      <c r="G89" s="15">
        <f>IF($A89="","",IF(C89="Royalties",Settings!$B$7,IFERROR(INDEX(Settings!$B$5:$B$6,MATCH(--$B$3,Settings!$C$5:$C$6,0)),"Year not in Settings")))</f>
        <v/>
      </c>
      <c r="H89" s="13">
        <f>IF($A89="","",IF(OR(C89="Services",C89="Legal fees"),"1099-NEC",IF(OR(C89="Rent",C89="Medical",C89="Royalties"),"1099-MISC","Check IRS instructions")))</f>
        <v/>
      </c>
      <c r="I89" s="13">
        <f>IF($A89="","",IF(NOT(ISNUMBER(G89)),"Check year",IF(AND(E89&gt;=G89,OR(AND(B89&lt;&gt;"C corp",B89&lt;&gt;"S corp"),C89="Legal fees",C89="Medical")),"Yes","No")))</f>
        <v/>
      </c>
      <c r="J89" s="13">
        <f>IF($A89="","",IF(IFERROR(INDEX(Contractors!$D$5:$D$204,ROWS($A$7:$A89)),"")="Y","No","Yes"))</f>
        <v/>
      </c>
      <c r="K89" s="16">
        <f>IF(I89&lt;&gt;"Yes","",IF(IFERROR(--$B$3,0)&lt;&gt;Settings!$C$9,"See IRS instructions",IF(H89="1099-NEC",Settings!$B$9,IF(H89="1099-MISC",Settings!$B$10,"See IRS instructions"))))</f>
        <v/>
      </c>
      <c r="L89" s="16">
        <f>IF(I89&lt;&gt;"Yes","",IF(IFERROR(--$B$3,0)&lt;&gt;Settings!$C$9,"See IRS instructions",IF(H89="1099-NEC",Settings!$B$9,IF(H89="1099-MISC",Settings!$B$11,"See IRS instructions"))))</f>
        <v/>
      </c>
      <c r="M89" s="16">
        <f>IF(I89&lt;&gt;"Yes","",IF(IFERROR(--$B$3,0)&lt;&gt;Settings!$C$9,"See IRS instructions",IF(H89="1099-NEC",Settings!$B$9,IF(H89="1099-MISC",Settings!$B$12,"See IRS instructions"))))</f>
        <v/>
      </c>
      <c r="N89" s="13">
        <f>IF($A89="","",IF(J89="Yes","Request Form W-9",IF(IFERROR(INDEX(Contractors!$E$5:$E$204,ROWS($A$7:$A89)),"")&lt;&gt;"Y","Confirm TIN from W-9",IF(H89="Check IRS instructions","Check payment type",""))))</f>
        <v/>
      </c>
    </row>
    <row r="90">
      <c r="A90" s="13">
        <f>IFERROR(IF(INDEX(Contractors!$A$5:$A$204,ROWS($A$7:$A90))="","",INDEX(Contractors!$A$5:$A$204,ROWS($A$7:$A90))),"")</f>
        <v/>
      </c>
      <c r="B90" s="13">
        <f>IF($A90="","",IFERROR(INDEX(Contractors!$C$5:$C$204,ROWS($A$7:$A90))&amp;"",""))</f>
        <v/>
      </c>
      <c r="C90" s="13">
        <f>IF($A90="","",IFERROR(INDEX(Contractors!$G$5:$G$204,ROWS($A$7:$A90))&amp;"",""))</f>
        <v/>
      </c>
      <c r="D90" s="14">
        <f>IF($A90="","",SUMIFS(Payments!$C$5:$C$1004,Payments!$B$5:$B$1004,$A90,Payments!$F$5:$F$1004,$B$3))</f>
        <v/>
      </c>
      <c r="E90" s="14">
        <f>IF($A90="","",SUMIFS(Payments!$C$5:$C$1004,Payments!$B$5:$B$1004,$A90,Payments!$F$5:$F$1004,$B$3,Payments!$G$5:$G$1004,"Bank/check/ACH/Zelle"))</f>
        <v/>
      </c>
      <c r="F90" s="14">
        <f>IF($A90="","",D90-E90)</f>
        <v/>
      </c>
      <c r="G90" s="15">
        <f>IF($A90="","",IF(C90="Royalties",Settings!$B$7,IFERROR(INDEX(Settings!$B$5:$B$6,MATCH(--$B$3,Settings!$C$5:$C$6,0)),"Year not in Settings")))</f>
        <v/>
      </c>
      <c r="H90" s="13">
        <f>IF($A90="","",IF(OR(C90="Services",C90="Legal fees"),"1099-NEC",IF(OR(C90="Rent",C90="Medical",C90="Royalties"),"1099-MISC","Check IRS instructions")))</f>
        <v/>
      </c>
      <c r="I90" s="13">
        <f>IF($A90="","",IF(NOT(ISNUMBER(G90)),"Check year",IF(AND(E90&gt;=G90,OR(AND(B90&lt;&gt;"C corp",B90&lt;&gt;"S corp"),C90="Legal fees",C90="Medical")),"Yes","No")))</f>
        <v/>
      </c>
      <c r="J90" s="13">
        <f>IF($A90="","",IF(IFERROR(INDEX(Contractors!$D$5:$D$204,ROWS($A$7:$A90)),"")="Y","No","Yes"))</f>
        <v/>
      </c>
      <c r="K90" s="16">
        <f>IF(I90&lt;&gt;"Yes","",IF(IFERROR(--$B$3,0)&lt;&gt;Settings!$C$9,"See IRS instructions",IF(H90="1099-NEC",Settings!$B$9,IF(H90="1099-MISC",Settings!$B$10,"See IRS instructions"))))</f>
        <v/>
      </c>
      <c r="L90" s="16">
        <f>IF(I90&lt;&gt;"Yes","",IF(IFERROR(--$B$3,0)&lt;&gt;Settings!$C$9,"See IRS instructions",IF(H90="1099-NEC",Settings!$B$9,IF(H90="1099-MISC",Settings!$B$11,"See IRS instructions"))))</f>
        <v/>
      </c>
      <c r="M90" s="16">
        <f>IF(I90&lt;&gt;"Yes","",IF(IFERROR(--$B$3,0)&lt;&gt;Settings!$C$9,"See IRS instructions",IF(H90="1099-NEC",Settings!$B$9,IF(H90="1099-MISC",Settings!$B$12,"See IRS instructions"))))</f>
        <v/>
      </c>
      <c r="N90" s="13">
        <f>IF($A90="","",IF(J90="Yes","Request Form W-9",IF(IFERROR(INDEX(Contractors!$E$5:$E$204,ROWS($A$7:$A90)),"")&lt;&gt;"Y","Confirm TIN from W-9",IF(H90="Check IRS instructions","Check payment type",""))))</f>
        <v/>
      </c>
    </row>
    <row r="91">
      <c r="A91" s="13">
        <f>IFERROR(IF(INDEX(Contractors!$A$5:$A$204,ROWS($A$7:$A91))="","",INDEX(Contractors!$A$5:$A$204,ROWS($A$7:$A91))),"")</f>
        <v/>
      </c>
      <c r="B91" s="13">
        <f>IF($A91="","",IFERROR(INDEX(Contractors!$C$5:$C$204,ROWS($A$7:$A91))&amp;"",""))</f>
        <v/>
      </c>
      <c r="C91" s="13">
        <f>IF($A91="","",IFERROR(INDEX(Contractors!$G$5:$G$204,ROWS($A$7:$A91))&amp;"",""))</f>
        <v/>
      </c>
      <c r="D91" s="14">
        <f>IF($A91="","",SUMIFS(Payments!$C$5:$C$1004,Payments!$B$5:$B$1004,$A91,Payments!$F$5:$F$1004,$B$3))</f>
        <v/>
      </c>
      <c r="E91" s="14">
        <f>IF($A91="","",SUMIFS(Payments!$C$5:$C$1004,Payments!$B$5:$B$1004,$A91,Payments!$F$5:$F$1004,$B$3,Payments!$G$5:$G$1004,"Bank/check/ACH/Zelle"))</f>
        <v/>
      </c>
      <c r="F91" s="14">
        <f>IF($A91="","",D91-E91)</f>
        <v/>
      </c>
      <c r="G91" s="15">
        <f>IF($A91="","",IF(C91="Royalties",Settings!$B$7,IFERROR(INDEX(Settings!$B$5:$B$6,MATCH(--$B$3,Settings!$C$5:$C$6,0)),"Year not in Settings")))</f>
        <v/>
      </c>
      <c r="H91" s="13">
        <f>IF($A91="","",IF(OR(C91="Services",C91="Legal fees"),"1099-NEC",IF(OR(C91="Rent",C91="Medical",C91="Royalties"),"1099-MISC","Check IRS instructions")))</f>
        <v/>
      </c>
      <c r="I91" s="13">
        <f>IF($A91="","",IF(NOT(ISNUMBER(G91)),"Check year",IF(AND(E91&gt;=G91,OR(AND(B91&lt;&gt;"C corp",B91&lt;&gt;"S corp"),C91="Legal fees",C91="Medical")),"Yes","No")))</f>
        <v/>
      </c>
      <c r="J91" s="13">
        <f>IF($A91="","",IF(IFERROR(INDEX(Contractors!$D$5:$D$204,ROWS($A$7:$A91)),"")="Y","No","Yes"))</f>
        <v/>
      </c>
      <c r="K91" s="16">
        <f>IF(I91&lt;&gt;"Yes","",IF(IFERROR(--$B$3,0)&lt;&gt;Settings!$C$9,"See IRS instructions",IF(H91="1099-NEC",Settings!$B$9,IF(H91="1099-MISC",Settings!$B$10,"See IRS instructions"))))</f>
        <v/>
      </c>
      <c r="L91" s="16">
        <f>IF(I91&lt;&gt;"Yes","",IF(IFERROR(--$B$3,0)&lt;&gt;Settings!$C$9,"See IRS instructions",IF(H91="1099-NEC",Settings!$B$9,IF(H91="1099-MISC",Settings!$B$11,"See IRS instructions"))))</f>
        <v/>
      </c>
      <c r="M91" s="16">
        <f>IF(I91&lt;&gt;"Yes","",IF(IFERROR(--$B$3,0)&lt;&gt;Settings!$C$9,"See IRS instructions",IF(H91="1099-NEC",Settings!$B$9,IF(H91="1099-MISC",Settings!$B$12,"See IRS instructions"))))</f>
        <v/>
      </c>
      <c r="N91" s="13">
        <f>IF($A91="","",IF(J91="Yes","Request Form W-9",IF(IFERROR(INDEX(Contractors!$E$5:$E$204,ROWS($A$7:$A91)),"")&lt;&gt;"Y","Confirm TIN from W-9",IF(H91="Check IRS instructions","Check payment type",""))))</f>
        <v/>
      </c>
    </row>
    <row r="92">
      <c r="A92" s="13">
        <f>IFERROR(IF(INDEX(Contractors!$A$5:$A$204,ROWS($A$7:$A92))="","",INDEX(Contractors!$A$5:$A$204,ROWS($A$7:$A92))),"")</f>
        <v/>
      </c>
      <c r="B92" s="13">
        <f>IF($A92="","",IFERROR(INDEX(Contractors!$C$5:$C$204,ROWS($A$7:$A92))&amp;"",""))</f>
        <v/>
      </c>
      <c r="C92" s="13">
        <f>IF($A92="","",IFERROR(INDEX(Contractors!$G$5:$G$204,ROWS($A$7:$A92))&amp;"",""))</f>
        <v/>
      </c>
      <c r="D92" s="14">
        <f>IF($A92="","",SUMIFS(Payments!$C$5:$C$1004,Payments!$B$5:$B$1004,$A92,Payments!$F$5:$F$1004,$B$3))</f>
        <v/>
      </c>
      <c r="E92" s="14">
        <f>IF($A92="","",SUMIFS(Payments!$C$5:$C$1004,Payments!$B$5:$B$1004,$A92,Payments!$F$5:$F$1004,$B$3,Payments!$G$5:$G$1004,"Bank/check/ACH/Zelle"))</f>
        <v/>
      </c>
      <c r="F92" s="14">
        <f>IF($A92="","",D92-E92)</f>
        <v/>
      </c>
      <c r="G92" s="15">
        <f>IF($A92="","",IF(C92="Royalties",Settings!$B$7,IFERROR(INDEX(Settings!$B$5:$B$6,MATCH(--$B$3,Settings!$C$5:$C$6,0)),"Year not in Settings")))</f>
        <v/>
      </c>
      <c r="H92" s="13">
        <f>IF($A92="","",IF(OR(C92="Services",C92="Legal fees"),"1099-NEC",IF(OR(C92="Rent",C92="Medical",C92="Royalties"),"1099-MISC","Check IRS instructions")))</f>
        <v/>
      </c>
      <c r="I92" s="13">
        <f>IF($A92="","",IF(NOT(ISNUMBER(G92)),"Check year",IF(AND(E92&gt;=G92,OR(AND(B92&lt;&gt;"C corp",B92&lt;&gt;"S corp"),C92="Legal fees",C92="Medical")),"Yes","No")))</f>
        <v/>
      </c>
      <c r="J92" s="13">
        <f>IF($A92="","",IF(IFERROR(INDEX(Contractors!$D$5:$D$204,ROWS($A$7:$A92)),"")="Y","No","Yes"))</f>
        <v/>
      </c>
      <c r="K92" s="16">
        <f>IF(I92&lt;&gt;"Yes","",IF(IFERROR(--$B$3,0)&lt;&gt;Settings!$C$9,"See IRS instructions",IF(H92="1099-NEC",Settings!$B$9,IF(H92="1099-MISC",Settings!$B$10,"See IRS instructions"))))</f>
        <v/>
      </c>
      <c r="L92" s="16">
        <f>IF(I92&lt;&gt;"Yes","",IF(IFERROR(--$B$3,0)&lt;&gt;Settings!$C$9,"See IRS instructions",IF(H92="1099-NEC",Settings!$B$9,IF(H92="1099-MISC",Settings!$B$11,"See IRS instructions"))))</f>
        <v/>
      </c>
      <c r="M92" s="16">
        <f>IF(I92&lt;&gt;"Yes","",IF(IFERROR(--$B$3,0)&lt;&gt;Settings!$C$9,"See IRS instructions",IF(H92="1099-NEC",Settings!$B$9,IF(H92="1099-MISC",Settings!$B$12,"See IRS instructions"))))</f>
        <v/>
      </c>
      <c r="N92" s="13">
        <f>IF($A92="","",IF(J92="Yes","Request Form W-9",IF(IFERROR(INDEX(Contractors!$E$5:$E$204,ROWS($A$7:$A92)),"")&lt;&gt;"Y","Confirm TIN from W-9",IF(H92="Check IRS instructions","Check payment type",""))))</f>
        <v/>
      </c>
    </row>
    <row r="93">
      <c r="A93" s="13">
        <f>IFERROR(IF(INDEX(Contractors!$A$5:$A$204,ROWS($A$7:$A93))="","",INDEX(Contractors!$A$5:$A$204,ROWS($A$7:$A93))),"")</f>
        <v/>
      </c>
      <c r="B93" s="13">
        <f>IF($A93="","",IFERROR(INDEX(Contractors!$C$5:$C$204,ROWS($A$7:$A93))&amp;"",""))</f>
        <v/>
      </c>
      <c r="C93" s="13">
        <f>IF($A93="","",IFERROR(INDEX(Contractors!$G$5:$G$204,ROWS($A$7:$A93))&amp;"",""))</f>
        <v/>
      </c>
      <c r="D93" s="14">
        <f>IF($A93="","",SUMIFS(Payments!$C$5:$C$1004,Payments!$B$5:$B$1004,$A93,Payments!$F$5:$F$1004,$B$3))</f>
        <v/>
      </c>
      <c r="E93" s="14">
        <f>IF($A93="","",SUMIFS(Payments!$C$5:$C$1004,Payments!$B$5:$B$1004,$A93,Payments!$F$5:$F$1004,$B$3,Payments!$G$5:$G$1004,"Bank/check/ACH/Zelle"))</f>
        <v/>
      </c>
      <c r="F93" s="14">
        <f>IF($A93="","",D93-E93)</f>
        <v/>
      </c>
      <c r="G93" s="15">
        <f>IF($A93="","",IF(C93="Royalties",Settings!$B$7,IFERROR(INDEX(Settings!$B$5:$B$6,MATCH(--$B$3,Settings!$C$5:$C$6,0)),"Year not in Settings")))</f>
        <v/>
      </c>
      <c r="H93" s="13">
        <f>IF($A93="","",IF(OR(C93="Services",C93="Legal fees"),"1099-NEC",IF(OR(C93="Rent",C93="Medical",C93="Royalties"),"1099-MISC","Check IRS instructions")))</f>
        <v/>
      </c>
      <c r="I93" s="13">
        <f>IF($A93="","",IF(NOT(ISNUMBER(G93)),"Check year",IF(AND(E93&gt;=G93,OR(AND(B93&lt;&gt;"C corp",B93&lt;&gt;"S corp"),C93="Legal fees",C93="Medical")),"Yes","No")))</f>
        <v/>
      </c>
      <c r="J93" s="13">
        <f>IF($A93="","",IF(IFERROR(INDEX(Contractors!$D$5:$D$204,ROWS($A$7:$A93)),"")="Y","No","Yes"))</f>
        <v/>
      </c>
      <c r="K93" s="16">
        <f>IF(I93&lt;&gt;"Yes","",IF(IFERROR(--$B$3,0)&lt;&gt;Settings!$C$9,"See IRS instructions",IF(H93="1099-NEC",Settings!$B$9,IF(H93="1099-MISC",Settings!$B$10,"See IRS instructions"))))</f>
        <v/>
      </c>
      <c r="L93" s="16">
        <f>IF(I93&lt;&gt;"Yes","",IF(IFERROR(--$B$3,0)&lt;&gt;Settings!$C$9,"See IRS instructions",IF(H93="1099-NEC",Settings!$B$9,IF(H93="1099-MISC",Settings!$B$11,"See IRS instructions"))))</f>
        <v/>
      </c>
      <c r="M93" s="16">
        <f>IF(I93&lt;&gt;"Yes","",IF(IFERROR(--$B$3,0)&lt;&gt;Settings!$C$9,"See IRS instructions",IF(H93="1099-NEC",Settings!$B$9,IF(H93="1099-MISC",Settings!$B$12,"See IRS instructions"))))</f>
        <v/>
      </c>
      <c r="N93" s="13">
        <f>IF($A93="","",IF(J93="Yes","Request Form W-9",IF(IFERROR(INDEX(Contractors!$E$5:$E$204,ROWS($A$7:$A93)),"")&lt;&gt;"Y","Confirm TIN from W-9",IF(H93="Check IRS instructions","Check payment type",""))))</f>
        <v/>
      </c>
    </row>
    <row r="94">
      <c r="A94" s="13">
        <f>IFERROR(IF(INDEX(Contractors!$A$5:$A$204,ROWS($A$7:$A94))="","",INDEX(Contractors!$A$5:$A$204,ROWS($A$7:$A94))),"")</f>
        <v/>
      </c>
      <c r="B94" s="13">
        <f>IF($A94="","",IFERROR(INDEX(Contractors!$C$5:$C$204,ROWS($A$7:$A94))&amp;"",""))</f>
        <v/>
      </c>
      <c r="C94" s="13">
        <f>IF($A94="","",IFERROR(INDEX(Contractors!$G$5:$G$204,ROWS($A$7:$A94))&amp;"",""))</f>
        <v/>
      </c>
      <c r="D94" s="14">
        <f>IF($A94="","",SUMIFS(Payments!$C$5:$C$1004,Payments!$B$5:$B$1004,$A94,Payments!$F$5:$F$1004,$B$3))</f>
        <v/>
      </c>
      <c r="E94" s="14">
        <f>IF($A94="","",SUMIFS(Payments!$C$5:$C$1004,Payments!$B$5:$B$1004,$A94,Payments!$F$5:$F$1004,$B$3,Payments!$G$5:$G$1004,"Bank/check/ACH/Zelle"))</f>
        <v/>
      </c>
      <c r="F94" s="14">
        <f>IF($A94="","",D94-E94)</f>
        <v/>
      </c>
      <c r="G94" s="15">
        <f>IF($A94="","",IF(C94="Royalties",Settings!$B$7,IFERROR(INDEX(Settings!$B$5:$B$6,MATCH(--$B$3,Settings!$C$5:$C$6,0)),"Year not in Settings")))</f>
        <v/>
      </c>
      <c r="H94" s="13">
        <f>IF($A94="","",IF(OR(C94="Services",C94="Legal fees"),"1099-NEC",IF(OR(C94="Rent",C94="Medical",C94="Royalties"),"1099-MISC","Check IRS instructions")))</f>
        <v/>
      </c>
      <c r="I94" s="13">
        <f>IF($A94="","",IF(NOT(ISNUMBER(G94)),"Check year",IF(AND(E94&gt;=G94,OR(AND(B94&lt;&gt;"C corp",B94&lt;&gt;"S corp"),C94="Legal fees",C94="Medical")),"Yes","No")))</f>
        <v/>
      </c>
      <c r="J94" s="13">
        <f>IF($A94="","",IF(IFERROR(INDEX(Contractors!$D$5:$D$204,ROWS($A$7:$A94)),"")="Y","No","Yes"))</f>
        <v/>
      </c>
      <c r="K94" s="16">
        <f>IF(I94&lt;&gt;"Yes","",IF(IFERROR(--$B$3,0)&lt;&gt;Settings!$C$9,"See IRS instructions",IF(H94="1099-NEC",Settings!$B$9,IF(H94="1099-MISC",Settings!$B$10,"See IRS instructions"))))</f>
        <v/>
      </c>
      <c r="L94" s="16">
        <f>IF(I94&lt;&gt;"Yes","",IF(IFERROR(--$B$3,0)&lt;&gt;Settings!$C$9,"See IRS instructions",IF(H94="1099-NEC",Settings!$B$9,IF(H94="1099-MISC",Settings!$B$11,"See IRS instructions"))))</f>
        <v/>
      </c>
      <c r="M94" s="16">
        <f>IF(I94&lt;&gt;"Yes","",IF(IFERROR(--$B$3,0)&lt;&gt;Settings!$C$9,"See IRS instructions",IF(H94="1099-NEC",Settings!$B$9,IF(H94="1099-MISC",Settings!$B$12,"See IRS instructions"))))</f>
        <v/>
      </c>
      <c r="N94" s="13">
        <f>IF($A94="","",IF(J94="Yes","Request Form W-9",IF(IFERROR(INDEX(Contractors!$E$5:$E$204,ROWS($A$7:$A94)),"")&lt;&gt;"Y","Confirm TIN from W-9",IF(H94="Check IRS instructions","Check payment type",""))))</f>
        <v/>
      </c>
    </row>
    <row r="95">
      <c r="A95" s="13">
        <f>IFERROR(IF(INDEX(Contractors!$A$5:$A$204,ROWS($A$7:$A95))="","",INDEX(Contractors!$A$5:$A$204,ROWS($A$7:$A95))),"")</f>
        <v/>
      </c>
      <c r="B95" s="13">
        <f>IF($A95="","",IFERROR(INDEX(Contractors!$C$5:$C$204,ROWS($A$7:$A95))&amp;"",""))</f>
        <v/>
      </c>
      <c r="C95" s="13">
        <f>IF($A95="","",IFERROR(INDEX(Contractors!$G$5:$G$204,ROWS($A$7:$A95))&amp;"",""))</f>
        <v/>
      </c>
      <c r="D95" s="14">
        <f>IF($A95="","",SUMIFS(Payments!$C$5:$C$1004,Payments!$B$5:$B$1004,$A95,Payments!$F$5:$F$1004,$B$3))</f>
        <v/>
      </c>
      <c r="E95" s="14">
        <f>IF($A95="","",SUMIFS(Payments!$C$5:$C$1004,Payments!$B$5:$B$1004,$A95,Payments!$F$5:$F$1004,$B$3,Payments!$G$5:$G$1004,"Bank/check/ACH/Zelle"))</f>
        <v/>
      </c>
      <c r="F95" s="14">
        <f>IF($A95="","",D95-E95)</f>
        <v/>
      </c>
      <c r="G95" s="15">
        <f>IF($A95="","",IF(C95="Royalties",Settings!$B$7,IFERROR(INDEX(Settings!$B$5:$B$6,MATCH(--$B$3,Settings!$C$5:$C$6,0)),"Year not in Settings")))</f>
        <v/>
      </c>
      <c r="H95" s="13">
        <f>IF($A95="","",IF(OR(C95="Services",C95="Legal fees"),"1099-NEC",IF(OR(C95="Rent",C95="Medical",C95="Royalties"),"1099-MISC","Check IRS instructions")))</f>
        <v/>
      </c>
      <c r="I95" s="13">
        <f>IF($A95="","",IF(NOT(ISNUMBER(G95)),"Check year",IF(AND(E95&gt;=G95,OR(AND(B95&lt;&gt;"C corp",B95&lt;&gt;"S corp"),C95="Legal fees",C95="Medical")),"Yes","No")))</f>
        <v/>
      </c>
      <c r="J95" s="13">
        <f>IF($A95="","",IF(IFERROR(INDEX(Contractors!$D$5:$D$204,ROWS($A$7:$A95)),"")="Y","No","Yes"))</f>
        <v/>
      </c>
      <c r="K95" s="16">
        <f>IF(I95&lt;&gt;"Yes","",IF(IFERROR(--$B$3,0)&lt;&gt;Settings!$C$9,"See IRS instructions",IF(H95="1099-NEC",Settings!$B$9,IF(H95="1099-MISC",Settings!$B$10,"See IRS instructions"))))</f>
        <v/>
      </c>
      <c r="L95" s="16">
        <f>IF(I95&lt;&gt;"Yes","",IF(IFERROR(--$B$3,0)&lt;&gt;Settings!$C$9,"See IRS instructions",IF(H95="1099-NEC",Settings!$B$9,IF(H95="1099-MISC",Settings!$B$11,"See IRS instructions"))))</f>
        <v/>
      </c>
      <c r="M95" s="16">
        <f>IF(I95&lt;&gt;"Yes","",IF(IFERROR(--$B$3,0)&lt;&gt;Settings!$C$9,"See IRS instructions",IF(H95="1099-NEC",Settings!$B$9,IF(H95="1099-MISC",Settings!$B$12,"See IRS instructions"))))</f>
        <v/>
      </c>
      <c r="N95" s="13">
        <f>IF($A95="","",IF(J95="Yes","Request Form W-9",IF(IFERROR(INDEX(Contractors!$E$5:$E$204,ROWS($A$7:$A95)),"")&lt;&gt;"Y","Confirm TIN from W-9",IF(H95="Check IRS instructions","Check payment type",""))))</f>
        <v/>
      </c>
    </row>
    <row r="96">
      <c r="A96" s="13">
        <f>IFERROR(IF(INDEX(Contractors!$A$5:$A$204,ROWS($A$7:$A96))="","",INDEX(Contractors!$A$5:$A$204,ROWS($A$7:$A96))),"")</f>
        <v/>
      </c>
      <c r="B96" s="13">
        <f>IF($A96="","",IFERROR(INDEX(Contractors!$C$5:$C$204,ROWS($A$7:$A96))&amp;"",""))</f>
        <v/>
      </c>
      <c r="C96" s="13">
        <f>IF($A96="","",IFERROR(INDEX(Contractors!$G$5:$G$204,ROWS($A$7:$A96))&amp;"",""))</f>
        <v/>
      </c>
      <c r="D96" s="14">
        <f>IF($A96="","",SUMIFS(Payments!$C$5:$C$1004,Payments!$B$5:$B$1004,$A96,Payments!$F$5:$F$1004,$B$3))</f>
        <v/>
      </c>
      <c r="E96" s="14">
        <f>IF($A96="","",SUMIFS(Payments!$C$5:$C$1004,Payments!$B$5:$B$1004,$A96,Payments!$F$5:$F$1004,$B$3,Payments!$G$5:$G$1004,"Bank/check/ACH/Zelle"))</f>
        <v/>
      </c>
      <c r="F96" s="14">
        <f>IF($A96="","",D96-E96)</f>
        <v/>
      </c>
      <c r="G96" s="15">
        <f>IF($A96="","",IF(C96="Royalties",Settings!$B$7,IFERROR(INDEX(Settings!$B$5:$B$6,MATCH(--$B$3,Settings!$C$5:$C$6,0)),"Year not in Settings")))</f>
        <v/>
      </c>
      <c r="H96" s="13">
        <f>IF($A96="","",IF(OR(C96="Services",C96="Legal fees"),"1099-NEC",IF(OR(C96="Rent",C96="Medical",C96="Royalties"),"1099-MISC","Check IRS instructions")))</f>
        <v/>
      </c>
      <c r="I96" s="13">
        <f>IF($A96="","",IF(NOT(ISNUMBER(G96)),"Check year",IF(AND(E96&gt;=G96,OR(AND(B96&lt;&gt;"C corp",B96&lt;&gt;"S corp"),C96="Legal fees",C96="Medical")),"Yes","No")))</f>
        <v/>
      </c>
      <c r="J96" s="13">
        <f>IF($A96="","",IF(IFERROR(INDEX(Contractors!$D$5:$D$204,ROWS($A$7:$A96)),"")="Y","No","Yes"))</f>
        <v/>
      </c>
      <c r="K96" s="16">
        <f>IF(I96&lt;&gt;"Yes","",IF(IFERROR(--$B$3,0)&lt;&gt;Settings!$C$9,"See IRS instructions",IF(H96="1099-NEC",Settings!$B$9,IF(H96="1099-MISC",Settings!$B$10,"See IRS instructions"))))</f>
        <v/>
      </c>
      <c r="L96" s="16">
        <f>IF(I96&lt;&gt;"Yes","",IF(IFERROR(--$B$3,0)&lt;&gt;Settings!$C$9,"See IRS instructions",IF(H96="1099-NEC",Settings!$B$9,IF(H96="1099-MISC",Settings!$B$11,"See IRS instructions"))))</f>
        <v/>
      </c>
      <c r="M96" s="16">
        <f>IF(I96&lt;&gt;"Yes","",IF(IFERROR(--$B$3,0)&lt;&gt;Settings!$C$9,"See IRS instructions",IF(H96="1099-NEC",Settings!$B$9,IF(H96="1099-MISC",Settings!$B$12,"See IRS instructions"))))</f>
        <v/>
      </c>
      <c r="N96" s="13">
        <f>IF($A96="","",IF(J96="Yes","Request Form W-9",IF(IFERROR(INDEX(Contractors!$E$5:$E$204,ROWS($A$7:$A96)),"")&lt;&gt;"Y","Confirm TIN from W-9",IF(H96="Check IRS instructions","Check payment type",""))))</f>
        <v/>
      </c>
    </row>
    <row r="97">
      <c r="A97" s="13">
        <f>IFERROR(IF(INDEX(Contractors!$A$5:$A$204,ROWS($A$7:$A97))="","",INDEX(Contractors!$A$5:$A$204,ROWS($A$7:$A97))),"")</f>
        <v/>
      </c>
      <c r="B97" s="13">
        <f>IF($A97="","",IFERROR(INDEX(Contractors!$C$5:$C$204,ROWS($A$7:$A97))&amp;"",""))</f>
        <v/>
      </c>
      <c r="C97" s="13">
        <f>IF($A97="","",IFERROR(INDEX(Contractors!$G$5:$G$204,ROWS($A$7:$A97))&amp;"",""))</f>
        <v/>
      </c>
      <c r="D97" s="14">
        <f>IF($A97="","",SUMIFS(Payments!$C$5:$C$1004,Payments!$B$5:$B$1004,$A97,Payments!$F$5:$F$1004,$B$3))</f>
        <v/>
      </c>
      <c r="E97" s="14">
        <f>IF($A97="","",SUMIFS(Payments!$C$5:$C$1004,Payments!$B$5:$B$1004,$A97,Payments!$F$5:$F$1004,$B$3,Payments!$G$5:$G$1004,"Bank/check/ACH/Zelle"))</f>
        <v/>
      </c>
      <c r="F97" s="14">
        <f>IF($A97="","",D97-E97)</f>
        <v/>
      </c>
      <c r="G97" s="15">
        <f>IF($A97="","",IF(C97="Royalties",Settings!$B$7,IFERROR(INDEX(Settings!$B$5:$B$6,MATCH(--$B$3,Settings!$C$5:$C$6,0)),"Year not in Settings")))</f>
        <v/>
      </c>
      <c r="H97" s="13">
        <f>IF($A97="","",IF(OR(C97="Services",C97="Legal fees"),"1099-NEC",IF(OR(C97="Rent",C97="Medical",C97="Royalties"),"1099-MISC","Check IRS instructions")))</f>
        <v/>
      </c>
      <c r="I97" s="13">
        <f>IF($A97="","",IF(NOT(ISNUMBER(G97)),"Check year",IF(AND(E97&gt;=G97,OR(AND(B97&lt;&gt;"C corp",B97&lt;&gt;"S corp"),C97="Legal fees",C97="Medical")),"Yes","No")))</f>
        <v/>
      </c>
      <c r="J97" s="13">
        <f>IF($A97="","",IF(IFERROR(INDEX(Contractors!$D$5:$D$204,ROWS($A$7:$A97)),"")="Y","No","Yes"))</f>
        <v/>
      </c>
      <c r="K97" s="16">
        <f>IF(I97&lt;&gt;"Yes","",IF(IFERROR(--$B$3,0)&lt;&gt;Settings!$C$9,"See IRS instructions",IF(H97="1099-NEC",Settings!$B$9,IF(H97="1099-MISC",Settings!$B$10,"See IRS instructions"))))</f>
        <v/>
      </c>
      <c r="L97" s="16">
        <f>IF(I97&lt;&gt;"Yes","",IF(IFERROR(--$B$3,0)&lt;&gt;Settings!$C$9,"See IRS instructions",IF(H97="1099-NEC",Settings!$B$9,IF(H97="1099-MISC",Settings!$B$11,"See IRS instructions"))))</f>
        <v/>
      </c>
      <c r="M97" s="16">
        <f>IF(I97&lt;&gt;"Yes","",IF(IFERROR(--$B$3,0)&lt;&gt;Settings!$C$9,"See IRS instructions",IF(H97="1099-NEC",Settings!$B$9,IF(H97="1099-MISC",Settings!$B$12,"See IRS instructions"))))</f>
        <v/>
      </c>
      <c r="N97" s="13">
        <f>IF($A97="","",IF(J97="Yes","Request Form W-9",IF(IFERROR(INDEX(Contractors!$E$5:$E$204,ROWS($A$7:$A97)),"")&lt;&gt;"Y","Confirm TIN from W-9",IF(H97="Check IRS instructions","Check payment type",""))))</f>
        <v/>
      </c>
    </row>
    <row r="98">
      <c r="A98" s="13">
        <f>IFERROR(IF(INDEX(Contractors!$A$5:$A$204,ROWS($A$7:$A98))="","",INDEX(Contractors!$A$5:$A$204,ROWS($A$7:$A98))),"")</f>
        <v/>
      </c>
      <c r="B98" s="13">
        <f>IF($A98="","",IFERROR(INDEX(Contractors!$C$5:$C$204,ROWS($A$7:$A98))&amp;"",""))</f>
        <v/>
      </c>
      <c r="C98" s="13">
        <f>IF($A98="","",IFERROR(INDEX(Contractors!$G$5:$G$204,ROWS($A$7:$A98))&amp;"",""))</f>
        <v/>
      </c>
      <c r="D98" s="14">
        <f>IF($A98="","",SUMIFS(Payments!$C$5:$C$1004,Payments!$B$5:$B$1004,$A98,Payments!$F$5:$F$1004,$B$3))</f>
        <v/>
      </c>
      <c r="E98" s="14">
        <f>IF($A98="","",SUMIFS(Payments!$C$5:$C$1004,Payments!$B$5:$B$1004,$A98,Payments!$F$5:$F$1004,$B$3,Payments!$G$5:$G$1004,"Bank/check/ACH/Zelle"))</f>
        <v/>
      </c>
      <c r="F98" s="14">
        <f>IF($A98="","",D98-E98)</f>
        <v/>
      </c>
      <c r="G98" s="15">
        <f>IF($A98="","",IF(C98="Royalties",Settings!$B$7,IFERROR(INDEX(Settings!$B$5:$B$6,MATCH(--$B$3,Settings!$C$5:$C$6,0)),"Year not in Settings")))</f>
        <v/>
      </c>
      <c r="H98" s="13">
        <f>IF($A98="","",IF(OR(C98="Services",C98="Legal fees"),"1099-NEC",IF(OR(C98="Rent",C98="Medical",C98="Royalties"),"1099-MISC","Check IRS instructions")))</f>
        <v/>
      </c>
      <c r="I98" s="13">
        <f>IF($A98="","",IF(NOT(ISNUMBER(G98)),"Check year",IF(AND(E98&gt;=G98,OR(AND(B98&lt;&gt;"C corp",B98&lt;&gt;"S corp"),C98="Legal fees",C98="Medical")),"Yes","No")))</f>
        <v/>
      </c>
      <c r="J98" s="13">
        <f>IF($A98="","",IF(IFERROR(INDEX(Contractors!$D$5:$D$204,ROWS($A$7:$A98)),"")="Y","No","Yes"))</f>
        <v/>
      </c>
      <c r="K98" s="16">
        <f>IF(I98&lt;&gt;"Yes","",IF(IFERROR(--$B$3,0)&lt;&gt;Settings!$C$9,"See IRS instructions",IF(H98="1099-NEC",Settings!$B$9,IF(H98="1099-MISC",Settings!$B$10,"See IRS instructions"))))</f>
        <v/>
      </c>
      <c r="L98" s="16">
        <f>IF(I98&lt;&gt;"Yes","",IF(IFERROR(--$B$3,0)&lt;&gt;Settings!$C$9,"See IRS instructions",IF(H98="1099-NEC",Settings!$B$9,IF(H98="1099-MISC",Settings!$B$11,"See IRS instructions"))))</f>
        <v/>
      </c>
      <c r="M98" s="16">
        <f>IF(I98&lt;&gt;"Yes","",IF(IFERROR(--$B$3,0)&lt;&gt;Settings!$C$9,"See IRS instructions",IF(H98="1099-NEC",Settings!$B$9,IF(H98="1099-MISC",Settings!$B$12,"See IRS instructions"))))</f>
        <v/>
      </c>
      <c r="N98" s="13">
        <f>IF($A98="","",IF(J98="Yes","Request Form W-9",IF(IFERROR(INDEX(Contractors!$E$5:$E$204,ROWS($A$7:$A98)),"")&lt;&gt;"Y","Confirm TIN from W-9",IF(H98="Check IRS instructions","Check payment type",""))))</f>
        <v/>
      </c>
    </row>
    <row r="99">
      <c r="A99" s="13">
        <f>IFERROR(IF(INDEX(Contractors!$A$5:$A$204,ROWS($A$7:$A99))="","",INDEX(Contractors!$A$5:$A$204,ROWS($A$7:$A99))),"")</f>
        <v/>
      </c>
      <c r="B99" s="13">
        <f>IF($A99="","",IFERROR(INDEX(Contractors!$C$5:$C$204,ROWS($A$7:$A99))&amp;"",""))</f>
        <v/>
      </c>
      <c r="C99" s="13">
        <f>IF($A99="","",IFERROR(INDEX(Contractors!$G$5:$G$204,ROWS($A$7:$A99))&amp;"",""))</f>
        <v/>
      </c>
      <c r="D99" s="14">
        <f>IF($A99="","",SUMIFS(Payments!$C$5:$C$1004,Payments!$B$5:$B$1004,$A99,Payments!$F$5:$F$1004,$B$3))</f>
        <v/>
      </c>
      <c r="E99" s="14">
        <f>IF($A99="","",SUMIFS(Payments!$C$5:$C$1004,Payments!$B$5:$B$1004,$A99,Payments!$F$5:$F$1004,$B$3,Payments!$G$5:$G$1004,"Bank/check/ACH/Zelle"))</f>
        <v/>
      </c>
      <c r="F99" s="14">
        <f>IF($A99="","",D99-E99)</f>
        <v/>
      </c>
      <c r="G99" s="15">
        <f>IF($A99="","",IF(C99="Royalties",Settings!$B$7,IFERROR(INDEX(Settings!$B$5:$B$6,MATCH(--$B$3,Settings!$C$5:$C$6,0)),"Year not in Settings")))</f>
        <v/>
      </c>
      <c r="H99" s="13">
        <f>IF($A99="","",IF(OR(C99="Services",C99="Legal fees"),"1099-NEC",IF(OR(C99="Rent",C99="Medical",C99="Royalties"),"1099-MISC","Check IRS instructions")))</f>
        <v/>
      </c>
      <c r="I99" s="13">
        <f>IF($A99="","",IF(NOT(ISNUMBER(G99)),"Check year",IF(AND(E99&gt;=G99,OR(AND(B99&lt;&gt;"C corp",B99&lt;&gt;"S corp"),C99="Legal fees",C99="Medical")),"Yes","No")))</f>
        <v/>
      </c>
      <c r="J99" s="13">
        <f>IF($A99="","",IF(IFERROR(INDEX(Contractors!$D$5:$D$204,ROWS($A$7:$A99)),"")="Y","No","Yes"))</f>
        <v/>
      </c>
      <c r="K99" s="16">
        <f>IF(I99&lt;&gt;"Yes","",IF(IFERROR(--$B$3,0)&lt;&gt;Settings!$C$9,"See IRS instructions",IF(H99="1099-NEC",Settings!$B$9,IF(H99="1099-MISC",Settings!$B$10,"See IRS instructions"))))</f>
        <v/>
      </c>
      <c r="L99" s="16">
        <f>IF(I99&lt;&gt;"Yes","",IF(IFERROR(--$B$3,0)&lt;&gt;Settings!$C$9,"See IRS instructions",IF(H99="1099-NEC",Settings!$B$9,IF(H99="1099-MISC",Settings!$B$11,"See IRS instructions"))))</f>
        <v/>
      </c>
      <c r="M99" s="16">
        <f>IF(I99&lt;&gt;"Yes","",IF(IFERROR(--$B$3,0)&lt;&gt;Settings!$C$9,"See IRS instructions",IF(H99="1099-NEC",Settings!$B$9,IF(H99="1099-MISC",Settings!$B$12,"See IRS instructions"))))</f>
        <v/>
      </c>
      <c r="N99" s="13">
        <f>IF($A99="","",IF(J99="Yes","Request Form W-9",IF(IFERROR(INDEX(Contractors!$E$5:$E$204,ROWS($A$7:$A99)),"")&lt;&gt;"Y","Confirm TIN from W-9",IF(H99="Check IRS instructions","Check payment type",""))))</f>
        <v/>
      </c>
    </row>
    <row r="100">
      <c r="A100" s="13">
        <f>IFERROR(IF(INDEX(Contractors!$A$5:$A$204,ROWS($A$7:$A100))="","",INDEX(Contractors!$A$5:$A$204,ROWS($A$7:$A100))),"")</f>
        <v/>
      </c>
      <c r="B100" s="13">
        <f>IF($A100="","",IFERROR(INDEX(Contractors!$C$5:$C$204,ROWS($A$7:$A100))&amp;"",""))</f>
        <v/>
      </c>
      <c r="C100" s="13">
        <f>IF($A100="","",IFERROR(INDEX(Contractors!$G$5:$G$204,ROWS($A$7:$A100))&amp;"",""))</f>
        <v/>
      </c>
      <c r="D100" s="14">
        <f>IF($A100="","",SUMIFS(Payments!$C$5:$C$1004,Payments!$B$5:$B$1004,$A100,Payments!$F$5:$F$1004,$B$3))</f>
        <v/>
      </c>
      <c r="E100" s="14">
        <f>IF($A100="","",SUMIFS(Payments!$C$5:$C$1004,Payments!$B$5:$B$1004,$A100,Payments!$F$5:$F$1004,$B$3,Payments!$G$5:$G$1004,"Bank/check/ACH/Zelle"))</f>
        <v/>
      </c>
      <c r="F100" s="14">
        <f>IF($A100="","",D100-E100)</f>
        <v/>
      </c>
      <c r="G100" s="15">
        <f>IF($A100="","",IF(C100="Royalties",Settings!$B$7,IFERROR(INDEX(Settings!$B$5:$B$6,MATCH(--$B$3,Settings!$C$5:$C$6,0)),"Year not in Settings")))</f>
        <v/>
      </c>
      <c r="H100" s="13">
        <f>IF($A100="","",IF(OR(C100="Services",C100="Legal fees"),"1099-NEC",IF(OR(C100="Rent",C100="Medical",C100="Royalties"),"1099-MISC","Check IRS instructions")))</f>
        <v/>
      </c>
      <c r="I100" s="13">
        <f>IF($A100="","",IF(NOT(ISNUMBER(G100)),"Check year",IF(AND(E100&gt;=G100,OR(AND(B100&lt;&gt;"C corp",B100&lt;&gt;"S corp"),C100="Legal fees",C100="Medical")),"Yes","No")))</f>
        <v/>
      </c>
      <c r="J100" s="13">
        <f>IF($A100="","",IF(IFERROR(INDEX(Contractors!$D$5:$D$204,ROWS($A$7:$A100)),"")="Y","No","Yes"))</f>
        <v/>
      </c>
      <c r="K100" s="16">
        <f>IF(I100&lt;&gt;"Yes","",IF(IFERROR(--$B$3,0)&lt;&gt;Settings!$C$9,"See IRS instructions",IF(H100="1099-NEC",Settings!$B$9,IF(H100="1099-MISC",Settings!$B$10,"See IRS instructions"))))</f>
        <v/>
      </c>
      <c r="L100" s="16">
        <f>IF(I100&lt;&gt;"Yes","",IF(IFERROR(--$B$3,0)&lt;&gt;Settings!$C$9,"See IRS instructions",IF(H100="1099-NEC",Settings!$B$9,IF(H100="1099-MISC",Settings!$B$11,"See IRS instructions"))))</f>
        <v/>
      </c>
      <c r="M100" s="16">
        <f>IF(I100&lt;&gt;"Yes","",IF(IFERROR(--$B$3,0)&lt;&gt;Settings!$C$9,"See IRS instructions",IF(H100="1099-NEC",Settings!$B$9,IF(H100="1099-MISC",Settings!$B$12,"See IRS instructions"))))</f>
        <v/>
      </c>
      <c r="N100" s="13">
        <f>IF($A100="","",IF(J100="Yes","Request Form W-9",IF(IFERROR(INDEX(Contractors!$E$5:$E$204,ROWS($A$7:$A100)),"")&lt;&gt;"Y","Confirm TIN from W-9",IF(H100="Check IRS instructions","Check payment type",""))))</f>
        <v/>
      </c>
    </row>
    <row r="101">
      <c r="A101" s="13">
        <f>IFERROR(IF(INDEX(Contractors!$A$5:$A$204,ROWS($A$7:$A101))="","",INDEX(Contractors!$A$5:$A$204,ROWS($A$7:$A101))),"")</f>
        <v/>
      </c>
      <c r="B101" s="13">
        <f>IF($A101="","",IFERROR(INDEX(Contractors!$C$5:$C$204,ROWS($A$7:$A101))&amp;"",""))</f>
        <v/>
      </c>
      <c r="C101" s="13">
        <f>IF($A101="","",IFERROR(INDEX(Contractors!$G$5:$G$204,ROWS($A$7:$A101))&amp;"",""))</f>
        <v/>
      </c>
      <c r="D101" s="14">
        <f>IF($A101="","",SUMIFS(Payments!$C$5:$C$1004,Payments!$B$5:$B$1004,$A101,Payments!$F$5:$F$1004,$B$3))</f>
        <v/>
      </c>
      <c r="E101" s="14">
        <f>IF($A101="","",SUMIFS(Payments!$C$5:$C$1004,Payments!$B$5:$B$1004,$A101,Payments!$F$5:$F$1004,$B$3,Payments!$G$5:$G$1004,"Bank/check/ACH/Zelle"))</f>
        <v/>
      </c>
      <c r="F101" s="14">
        <f>IF($A101="","",D101-E101)</f>
        <v/>
      </c>
      <c r="G101" s="15">
        <f>IF($A101="","",IF(C101="Royalties",Settings!$B$7,IFERROR(INDEX(Settings!$B$5:$B$6,MATCH(--$B$3,Settings!$C$5:$C$6,0)),"Year not in Settings")))</f>
        <v/>
      </c>
      <c r="H101" s="13">
        <f>IF($A101="","",IF(OR(C101="Services",C101="Legal fees"),"1099-NEC",IF(OR(C101="Rent",C101="Medical",C101="Royalties"),"1099-MISC","Check IRS instructions")))</f>
        <v/>
      </c>
      <c r="I101" s="13">
        <f>IF($A101="","",IF(NOT(ISNUMBER(G101)),"Check year",IF(AND(E101&gt;=G101,OR(AND(B101&lt;&gt;"C corp",B101&lt;&gt;"S corp"),C101="Legal fees",C101="Medical")),"Yes","No")))</f>
        <v/>
      </c>
      <c r="J101" s="13">
        <f>IF($A101="","",IF(IFERROR(INDEX(Contractors!$D$5:$D$204,ROWS($A$7:$A101)),"")="Y","No","Yes"))</f>
        <v/>
      </c>
      <c r="K101" s="16">
        <f>IF(I101&lt;&gt;"Yes","",IF(IFERROR(--$B$3,0)&lt;&gt;Settings!$C$9,"See IRS instructions",IF(H101="1099-NEC",Settings!$B$9,IF(H101="1099-MISC",Settings!$B$10,"See IRS instructions"))))</f>
        <v/>
      </c>
      <c r="L101" s="16">
        <f>IF(I101&lt;&gt;"Yes","",IF(IFERROR(--$B$3,0)&lt;&gt;Settings!$C$9,"See IRS instructions",IF(H101="1099-NEC",Settings!$B$9,IF(H101="1099-MISC",Settings!$B$11,"See IRS instructions"))))</f>
        <v/>
      </c>
      <c r="M101" s="16">
        <f>IF(I101&lt;&gt;"Yes","",IF(IFERROR(--$B$3,0)&lt;&gt;Settings!$C$9,"See IRS instructions",IF(H101="1099-NEC",Settings!$B$9,IF(H101="1099-MISC",Settings!$B$12,"See IRS instructions"))))</f>
        <v/>
      </c>
      <c r="N101" s="13">
        <f>IF($A101="","",IF(J101="Yes","Request Form W-9",IF(IFERROR(INDEX(Contractors!$E$5:$E$204,ROWS($A$7:$A101)),"")&lt;&gt;"Y","Confirm TIN from W-9",IF(H101="Check IRS instructions","Check payment type",""))))</f>
        <v/>
      </c>
    </row>
    <row r="102">
      <c r="A102" s="13">
        <f>IFERROR(IF(INDEX(Contractors!$A$5:$A$204,ROWS($A$7:$A102))="","",INDEX(Contractors!$A$5:$A$204,ROWS($A$7:$A102))),"")</f>
        <v/>
      </c>
      <c r="B102" s="13">
        <f>IF($A102="","",IFERROR(INDEX(Contractors!$C$5:$C$204,ROWS($A$7:$A102))&amp;"",""))</f>
        <v/>
      </c>
      <c r="C102" s="13">
        <f>IF($A102="","",IFERROR(INDEX(Contractors!$G$5:$G$204,ROWS($A$7:$A102))&amp;"",""))</f>
        <v/>
      </c>
      <c r="D102" s="14">
        <f>IF($A102="","",SUMIFS(Payments!$C$5:$C$1004,Payments!$B$5:$B$1004,$A102,Payments!$F$5:$F$1004,$B$3))</f>
        <v/>
      </c>
      <c r="E102" s="14">
        <f>IF($A102="","",SUMIFS(Payments!$C$5:$C$1004,Payments!$B$5:$B$1004,$A102,Payments!$F$5:$F$1004,$B$3,Payments!$G$5:$G$1004,"Bank/check/ACH/Zelle"))</f>
        <v/>
      </c>
      <c r="F102" s="14">
        <f>IF($A102="","",D102-E102)</f>
        <v/>
      </c>
      <c r="G102" s="15">
        <f>IF($A102="","",IF(C102="Royalties",Settings!$B$7,IFERROR(INDEX(Settings!$B$5:$B$6,MATCH(--$B$3,Settings!$C$5:$C$6,0)),"Year not in Settings")))</f>
        <v/>
      </c>
      <c r="H102" s="13">
        <f>IF($A102="","",IF(OR(C102="Services",C102="Legal fees"),"1099-NEC",IF(OR(C102="Rent",C102="Medical",C102="Royalties"),"1099-MISC","Check IRS instructions")))</f>
        <v/>
      </c>
      <c r="I102" s="13">
        <f>IF($A102="","",IF(NOT(ISNUMBER(G102)),"Check year",IF(AND(E102&gt;=G102,OR(AND(B102&lt;&gt;"C corp",B102&lt;&gt;"S corp"),C102="Legal fees",C102="Medical")),"Yes","No")))</f>
        <v/>
      </c>
      <c r="J102" s="13">
        <f>IF($A102="","",IF(IFERROR(INDEX(Contractors!$D$5:$D$204,ROWS($A$7:$A102)),"")="Y","No","Yes"))</f>
        <v/>
      </c>
      <c r="K102" s="16">
        <f>IF(I102&lt;&gt;"Yes","",IF(IFERROR(--$B$3,0)&lt;&gt;Settings!$C$9,"See IRS instructions",IF(H102="1099-NEC",Settings!$B$9,IF(H102="1099-MISC",Settings!$B$10,"See IRS instructions"))))</f>
        <v/>
      </c>
      <c r="L102" s="16">
        <f>IF(I102&lt;&gt;"Yes","",IF(IFERROR(--$B$3,0)&lt;&gt;Settings!$C$9,"See IRS instructions",IF(H102="1099-NEC",Settings!$B$9,IF(H102="1099-MISC",Settings!$B$11,"See IRS instructions"))))</f>
        <v/>
      </c>
      <c r="M102" s="16">
        <f>IF(I102&lt;&gt;"Yes","",IF(IFERROR(--$B$3,0)&lt;&gt;Settings!$C$9,"See IRS instructions",IF(H102="1099-NEC",Settings!$B$9,IF(H102="1099-MISC",Settings!$B$12,"See IRS instructions"))))</f>
        <v/>
      </c>
      <c r="N102" s="13">
        <f>IF($A102="","",IF(J102="Yes","Request Form W-9",IF(IFERROR(INDEX(Contractors!$E$5:$E$204,ROWS($A$7:$A102)),"")&lt;&gt;"Y","Confirm TIN from W-9",IF(H102="Check IRS instructions","Check payment type",""))))</f>
        <v/>
      </c>
    </row>
    <row r="103">
      <c r="A103" s="13">
        <f>IFERROR(IF(INDEX(Contractors!$A$5:$A$204,ROWS($A$7:$A103))="","",INDEX(Contractors!$A$5:$A$204,ROWS($A$7:$A103))),"")</f>
        <v/>
      </c>
      <c r="B103" s="13">
        <f>IF($A103="","",IFERROR(INDEX(Contractors!$C$5:$C$204,ROWS($A$7:$A103))&amp;"",""))</f>
        <v/>
      </c>
      <c r="C103" s="13">
        <f>IF($A103="","",IFERROR(INDEX(Contractors!$G$5:$G$204,ROWS($A$7:$A103))&amp;"",""))</f>
        <v/>
      </c>
      <c r="D103" s="14">
        <f>IF($A103="","",SUMIFS(Payments!$C$5:$C$1004,Payments!$B$5:$B$1004,$A103,Payments!$F$5:$F$1004,$B$3))</f>
        <v/>
      </c>
      <c r="E103" s="14">
        <f>IF($A103="","",SUMIFS(Payments!$C$5:$C$1004,Payments!$B$5:$B$1004,$A103,Payments!$F$5:$F$1004,$B$3,Payments!$G$5:$G$1004,"Bank/check/ACH/Zelle"))</f>
        <v/>
      </c>
      <c r="F103" s="14">
        <f>IF($A103="","",D103-E103)</f>
        <v/>
      </c>
      <c r="G103" s="15">
        <f>IF($A103="","",IF(C103="Royalties",Settings!$B$7,IFERROR(INDEX(Settings!$B$5:$B$6,MATCH(--$B$3,Settings!$C$5:$C$6,0)),"Year not in Settings")))</f>
        <v/>
      </c>
      <c r="H103" s="13">
        <f>IF($A103="","",IF(OR(C103="Services",C103="Legal fees"),"1099-NEC",IF(OR(C103="Rent",C103="Medical",C103="Royalties"),"1099-MISC","Check IRS instructions")))</f>
        <v/>
      </c>
      <c r="I103" s="13">
        <f>IF($A103="","",IF(NOT(ISNUMBER(G103)),"Check year",IF(AND(E103&gt;=G103,OR(AND(B103&lt;&gt;"C corp",B103&lt;&gt;"S corp"),C103="Legal fees",C103="Medical")),"Yes","No")))</f>
        <v/>
      </c>
      <c r="J103" s="13">
        <f>IF($A103="","",IF(IFERROR(INDEX(Contractors!$D$5:$D$204,ROWS($A$7:$A103)),"")="Y","No","Yes"))</f>
        <v/>
      </c>
      <c r="K103" s="16">
        <f>IF(I103&lt;&gt;"Yes","",IF(IFERROR(--$B$3,0)&lt;&gt;Settings!$C$9,"See IRS instructions",IF(H103="1099-NEC",Settings!$B$9,IF(H103="1099-MISC",Settings!$B$10,"See IRS instructions"))))</f>
        <v/>
      </c>
      <c r="L103" s="16">
        <f>IF(I103&lt;&gt;"Yes","",IF(IFERROR(--$B$3,0)&lt;&gt;Settings!$C$9,"See IRS instructions",IF(H103="1099-NEC",Settings!$B$9,IF(H103="1099-MISC",Settings!$B$11,"See IRS instructions"))))</f>
        <v/>
      </c>
      <c r="M103" s="16">
        <f>IF(I103&lt;&gt;"Yes","",IF(IFERROR(--$B$3,0)&lt;&gt;Settings!$C$9,"See IRS instructions",IF(H103="1099-NEC",Settings!$B$9,IF(H103="1099-MISC",Settings!$B$12,"See IRS instructions"))))</f>
        <v/>
      </c>
      <c r="N103" s="13">
        <f>IF($A103="","",IF(J103="Yes","Request Form W-9",IF(IFERROR(INDEX(Contractors!$E$5:$E$204,ROWS($A$7:$A103)),"")&lt;&gt;"Y","Confirm TIN from W-9",IF(H103="Check IRS instructions","Check payment type",""))))</f>
        <v/>
      </c>
    </row>
    <row r="104">
      <c r="A104" s="13">
        <f>IFERROR(IF(INDEX(Contractors!$A$5:$A$204,ROWS($A$7:$A104))="","",INDEX(Contractors!$A$5:$A$204,ROWS($A$7:$A104))),"")</f>
        <v/>
      </c>
      <c r="B104" s="13">
        <f>IF($A104="","",IFERROR(INDEX(Contractors!$C$5:$C$204,ROWS($A$7:$A104))&amp;"",""))</f>
        <v/>
      </c>
      <c r="C104" s="13">
        <f>IF($A104="","",IFERROR(INDEX(Contractors!$G$5:$G$204,ROWS($A$7:$A104))&amp;"",""))</f>
        <v/>
      </c>
      <c r="D104" s="14">
        <f>IF($A104="","",SUMIFS(Payments!$C$5:$C$1004,Payments!$B$5:$B$1004,$A104,Payments!$F$5:$F$1004,$B$3))</f>
        <v/>
      </c>
      <c r="E104" s="14">
        <f>IF($A104="","",SUMIFS(Payments!$C$5:$C$1004,Payments!$B$5:$B$1004,$A104,Payments!$F$5:$F$1004,$B$3,Payments!$G$5:$G$1004,"Bank/check/ACH/Zelle"))</f>
        <v/>
      </c>
      <c r="F104" s="14">
        <f>IF($A104="","",D104-E104)</f>
        <v/>
      </c>
      <c r="G104" s="15">
        <f>IF($A104="","",IF(C104="Royalties",Settings!$B$7,IFERROR(INDEX(Settings!$B$5:$B$6,MATCH(--$B$3,Settings!$C$5:$C$6,0)),"Year not in Settings")))</f>
        <v/>
      </c>
      <c r="H104" s="13">
        <f>IF($A104="","",IF(OR(C104="Services",C104="Legal fees"),"1099-NEC",IF(OR(C104="Rent",C104="Medical",C104="Royalties"),"1099-MISC","Check IRS instructions")))</f>
        <v/>
      </c>
      <c r="I104" s="13">
        <f>IF($A104="","",IF(NOT(ISNUMBER(G104)),"Check year",IF(AND(E104&gt;=G104,OR(AND(B104&lt;&gt;"C corp",B104&lt;&gt;"S corp"),C104="Legal fees",C104="Medical")),"Yes","No")))</f>
        <v/>
      </c>
      <c r="J104" s="13">
        <f>IF($A104="","",IF(IFERROR(INDEX(Contractors!$D$5:$D$204,ROWS($A$7:$A104)),"")="Y","No","Yes"))</f>
        <v/>
      </c>
      <c r="K104" s="16">
        <f>IF(I104&lt;&gt;"Yes","",IF(IFERROR(--$B$3,0)&lt;&gt;Settings!$C$9,"See IRS instructions",IF(H104="1099-NEC",Settings!$B$9,IF(H104="1099-MISC",Settings!$B$10,"See IRS instructions"))))</f>
        <v/>
      </c>
      <c r="L104" s="16">
        <f>IF(I104&lt;&gt;"Yes","",IF(IFERROR(--$B$3,0)&lt;&gt;Settings!$C$9,"See IRS instructions",IF(H104="1099-NEC",Settings!$B$9,IF(H104="1099-MISC",Settings!$B$11,"See IRS instructions"))))</f>
        <v/>
      </c>
      <c r="M104" s="16">
        <f>IF(I104&lt;&gt;"Yes","",IF(IFERROR(--$B$3,0)&lt;&gt;Settings!$C$9,"See IRS instructions",IF(H104="1099-NEC",Settings!$B$9,IF(H104="1099-MISC",Settings!$B$12,"See IRS instructions"))))</f>
        <v/>
      </c>
      <c r="N104" s="13">
        <f>IF($A104="","",IF(J104="Yes","Request Form W-9",IF(IFERROR(INDEX(Contractors!$E$5:$E$204,ROWS($A$7:$A104)),"")&lt;&gt;"Y","Confirm TIN from W-9",IF(H104="Check IRS instructions","Check payment type",""))))</f>
        <v/>
      </c>
    </row>
    <row r="105">
      <c r="A105" s="13">
        <f>IFERROR(IF(INDEX(Contractors!$A$5:$A$204,ROWS($A$7:$A105))="","",INDEX(Contractors!$A$5:$A$204,ROWS($A$7:$A105))),"")</f>
        <v/>
      </c>
      <c r="B105" s="13">
        <f>IF($A105="","",IFERROR(INDEX(Contractors!$C$5:$C$204,ROWS($A$7:$A105))&amp;"",""))</f>
        <v/>
      </c>
      <c r="C105" s="13">
        <f>IF($A105="","",IFERROR(INDEX(Contractors!$G$5:$G$204,ROWS($A$7:$A105))&amp;"",""))</f>
        <v/>
      </c>
      <c r="D105" s="14">
        <f>IF($A105="","",SUMIFS(Payments!$C$5:$C$1004,Payments!$B$5:$B$1004,$A105,Payments!$F$5:$F$1004,$B$3))</f>
        <v/>
      </c>
      <c r="E105" s="14">
        <f>IF($A105="","",SUMIFS(Payments!$C$5:$C$1004,Payments!$B$5:$B$1004,$A105,Payments!$F$5:$F$1004,$B$3,Payments!$G$5:$G$1004,"Bank/check/ACH/Zelle"))</f>
        <v/>
      </c>
      <c r="F105" s="14">
        <f>IF($A105="","",D105-E105)</f>
        <v/>
      </c>
      <c r="G105" s="15">
        <f>IF($A105="","",IF(C105="Royalties",Settings!$B$7,IFERROR(INDEX(Settings!$B$5:$B$6,MATCH(--$B$3,Settings!$C$5:$C$6,0)),"Year not in Settings")))</f>
        <v/>
      </c>
      <c r="H105" s="13">
        <f>IF($A105="","",IF(OR(C105="Services",C105="Legal fees"),"1099-NEC",IF(OR(C105="Rent",C105="Medical",C105="Royalties"),"1099-MISC","Check IRS instructions")))</f>
        <v/>
      </c>
      <c r="I105" s="13">
        <f>IF($A105="","",IF(NOT(ISNUMBER(G105)),"Check year",IF(AND(E105&gt;=G105,OR(AND(B105&lt;&gt;"C corp",B105&lt;&gt;"S corp"),C105="Legal fees",C105="Medical")),"Yes","No")))</f>
        <v/>
      </c>
      <c r="J105" s="13">
        <f>IF($A105="","",IF(IFERROR(INDEX(Contractors!$D$5:$D$204,ROWS($A$7:$A105)),"")="Y","No","Yes"))</f>
        <v/>
      </c>
      <c r="K105" s="16">
        <f>IF(I105&lt;&gt;"Yes","",IF(IFERROR(--$B$3,0)&lt;&gt;Settings!$C$9,"See IRS instructions",IF(H105="1099-NEC",Settings!$B$9,IF(H105="1099-MISC",Settings!$B$10,"See IRS instructions"))))</f>
        <v/>
      </c>
      <c r="L105" s="16">
        <f>IF(I105&lt;&gt;"Yes","",IF(IFERROR(--$B$3,0)&lt;&gt;Settings!$C$9,"See IRS instructions",IF(H105="1099-NEC",Settings!$B$9,IF(H105="1099-MISC",Settings!$B$11,"See IRS instructions"))))</f>
        <v/>
      </c>
      <c r="M105" s="16">
        <f>IF(I105&lt;&gt;"Yes","",IF(IFERROR(--$B$3,0)&lt;&gt;Settings!$C$9,"See IRS instructions",IF(H105="1099-NEC",Settings!$B$9,IF(H105="1099-MISC",Settings!$B$12,"See IRS instructions"))))</f>
        <v/>
      </c>
      <c r="N105" s="13">
        <f>IF($A105="","",IF(J105="Yes","Request Form W-9",IF(IFERROR(INDEX(Contractors!$E$5:$E$204,ROWS($A$7:$A105)),"")&lt;&gt;"Y","Confirm TIN from W-9",IF(H105="Check IRS instructions","Check payment type",""))))</f>
        <v/>
      </c>
    </row>
    <row r="106">
      <c r="A106" s="13">
        <f>IFERROR(IF(INDEX(Contractors!$A$5:$A$204,ROWS($A$7:$A106))="","",INDEX(Contractors!$A$5:$A$204,ROWS($A$7:$A106))),"")</f>
        <v/>
      </c>
      <c r="B106" s="13">
        <f>IF($A106="","",IFERROR(INDEX(Contractors!$C$5:$C$204,ROWS($A$7:$A106))&amp;"",""))</f>
        <v/>
      </c>
      <c r="C106" s="13">
        <f>IF($A106="","",IFERROR(INDEX(Contractors!$G$5:$G$204,ROWS($A$7:$A106))&amp;"",""))</f>
        <v/>
      </c>
      <c r="D106" s="14">
        <f>IF($A106="","",SUMIFS(Payments!$C$5:$C$1004,Payments!$B$5:$B$1004,$A106,Payments!$F$5:$F$1004,$B$3))</f>
        <v/>
      </c>
      <c r="E106" s="14">
        <f>IF($A106="","",SUMIFS(Payments!$C$5:$C$1004,Payments!$B$5:$B$1004,$A106,Payments!$F$5:$F$1004,$B$3,Payments!$G$5:$G$1004,"Bank/check/ACH/Zelle"))</f>
        <v/>
      </c>
      <c r="F106" s="14">
        <f>IF($A106="","",D106-E106)</f>
        <v/>
      </c>
      <c r="G106" s="15">
        <f>IF($A106="","",IF(C106="Royalties",Settings!$B$7,IFERROR(INDEX(Settings!$B$5:$B$6,MATCH(--$B$3,Settings!$C$5:$C$6,0)),"Year not in Settings")))</f>
        <v/>
      </c>
      <c r="H106" s="13">
        <f>IF($A106="","",IF(OR(C106="Services",C106="Legal fees"),"1099-NEC",IF(OR(C106="Rent",C106="Medical",C106="Royalties"),"1099-MISC","Check IRS instructions")))</f>
        <v/>
      </c>
      <c r="I106" s="13">
        <f>IF($A106="","",IF(NOT(ISNUMBER(G106)),"Check year",IF(AND(E106&gt;=G106,OR(AND(B106&lt;&gt;"C corp",B106&lt;&gt;"S corp"),C106="Legal fees",C106="Medical")),"Yes","No")))</f>
        <v/>
      </c>
      <c r="J106" s="13">
        <f>IF($A106="","",IF(IFERROR(INDEX(Contractors!$D$5:$D$204,ROWS($A$7:$A106)),"")="Y","No","Yes"))</f>
        <v/>
      </c>
      <c r="K106" s="16">
        <f>IF(I106&lt;&gt;"Yes","",IF(IFERROR(--$B$3,0)&lt;&gt;Settings!$C$9,"See IRS instructions",IF(H106="1099-NEC",Settings!$B$9,IF(H106="1099-MISC",Settings!$B$10,"See IRS instructions"))))</f>
        <v/>
      </c>
      <c r="L106" s="16">
        <f>IF(I106&lt;&gt;"Yes","",IF(IFERROR(--$B$3,0)&lt;&gt;Settings!$C$9,"See IRS instructions",IF(H106="1099-NEC",Settings!$B$9,IF(H106="1099-MISC",Settings!$B$11,"See IRS instructions"))))</f>
        <v/>
      </c>
      <c r="M106" s="16">
        <f>IF(I106&lt;&gt;"Yes","",IF(IFERROR(--$B$3,0)&lt;&gt;Settings!$C$9,"See IRS instructions",IF(H106="1099-NEC",Settings!$B$9,IF(H106="1099-MISC",Settings!$B$12,"See IRS instructions"))))</f>
        <v/>
      </c>
      <c r="N106" s="13">
        <f>IF($A106="","",IF(J106="Yes","Request Form W-9",IF(IFERROR(INDEX(Contractors!$E$5:$E$204,ROWS($A$7:$A106)),"")&lt;&gt;"Y","Confirm TIN from W-9",IF(H106="Check IRS instructions","Check payment type",""))))</f>
        <v/>
      </c>
    </row>
    <row r="107">
      <c r="A107" s="13">
        <f>IFERROR(IF(INDEX(Contractors!$A$5:$A$204,ROWS($A$7:$A107))="","",INDEX(Contractors!$A$5:$A$204,ROWS($A$7:$A107))),"")</f>
        <v/>
      </c>
      <c r="B107" s="13">
        <f>IF($A107="","",IFERROR(INDEX(Contractors!$C$5:$C$204,ROWS($A$7:$A107))&amp;"",""))</f>
        <v/>
      </c>
      <c r="C107" s="13">
        <f>IF($A107="","",IFERROR(INDEX(Contractors!$G$5:$G$204,ROWS($A$7:$A107))&amp;"",""))</f>
        <v/>
      </c>
      <c r="D107" s="14">
        <f>IF($A107="","",SUMIFS(Payments!$C$5:$C$1004,Payments!$B$5:$B$1004,$A107,Payments!$F$5:$F$1004,$B$3))</f>
        <v/>
      </c>
      <c r="E107" s="14">
        <f>IF($A107="","",SUMIFS(Payments!$C$5:$C$1004,Payments!$B$5:$B$1004,$A107,Payments!$F$5:$F$1004,$B$3,Payments!$G$5:$G$1004,"Bank/check/ACH/Zelle"))</f>
        <v/>
      </c>
      <c r="F107" s="14">
        <f>IF($A107="","",D107-E107)</f>
        <v/>
      </c>
      <c r="G107" s="15">
        <f>IF($A107="","",IF(C107="Royalties",Settings!$B$7,IFERROR(INDEX(Settings!$B$5:$B$6,MATCH(--$B$3,Settings!$C$5:$C$6,0)),"Year not in Settings")))</f>
        <v/>
      </c>
      <c r="H107" s="13">
        <f>IF($A107="","",IF(OR(C107="Services",C107="Legal fees"),"1099-NEC",IF(OR(C107="Rent",C107="Medical",C107="Royalties"),"1099-MISC","Check IRS instructions")))</f>
        <v/>
      </c>
      <c r="I107" s="13">
        <f>IF($A107="","",IF(NOT(ISNUMBER(G107)),"Check year",IF(AND(E107&gt;=G107,OR(AND(B107&lt;&gt;"C corp",B107&lt;&gt;"S corp"),C107="Legal fees",C107="Medical")),"Yes","No")))</f>
        <v/>
      </c>
      <c r="J107" s="13">
        <f>IF($A107="","",IF(IFERROR(INDEX(Contractors!$D$5:$D$204,ROWS($A$7:$A107)),"")="Y","No","Yes"))</f>
        <v/>
      </c>
      <c r="K107" s="16">
        <f>IF(I107&lt;&gt;"Yes","",IF(IFERROR(--$B$3,0)&lt;&gt;Settings!$C$9,"See IRS instructions",IF(H107="1099-NEC",Settings!$B$9,IF(H107="1099-MISC",Settings!$B$10,"See IRS instructions"))))</f>
        <v/>
      </c>
      <c r="L107" s="16">
        <f>IF(I107&lt;&gt;"Yes","",IF(IFERROR(--$B$3,0)&lt;&gt;Settings!$C$9,"See IRS instructions",IF(H107="1099-NEC",Settings!$B$9,IF(H107="1099-MISC",Settings!$B$11,"See IRS instructions"))))</f>
        <v/>
      </c>
      <c r="M107" s="16">
        <f>IF(I107&lt;&gt;"Yes","",IF(IFERROR(--$B$3,0)&lt;&gt;Settings!$C$9,"See IRS instructions",IF(H107="1099-NEC",Settings!$B$9,IF(H107="1099-MISC",Settings!$B$12,"See IRS instructions"))))</f>
        <v/>
      </c>
      <c r="N107" s="13">
        <f>IF($A107="","",IF(J107="Yes","Request Form W-9",IF(IFERROR(INDEX(Contractors!$E$5:$E$204,ROWS($A$7:$A107)),"")&lt;&gt;"Y","Confirm TIN from W-9",IF(H107="Check IRS instructions","Check payment type",""))))</f>
        <v/>
      </c>
    </row>
    <row r="108">
      <c r="A108" s="13">
        <f>IFERROR(IF(INDEX(Contractors!$A$5:$A$204,ROWS($A$7:$A108))="","",INDEX(Contractors!$A$5:$A$204,ROWS($A$7:$A108))),"")</f>
        <v/>
      </c>
      <c r="B108" s="13">
        <f>IF($A108="","",IFERROR(INDEX(Contractors!$C$5:$C$204,ROWS($A$7:$A108))&amp;"",""))</f>
        <v/>
      </c>
      <c r="C108" s="13">
        <f>IF($A108="","",IFERROR(INDEX(Contractors!$G$5:$G$204,ROWS($A$7:$A108))&amp;"",""))</f>
        <v/>
      </c>
      <c r="D108" s="14">
        <f>IF($A108="","",SUMIFS(Payments!$C$5:$C$1004,Payments!$B$5:$B$1004,$A108,Payments!$F$5:$F$1004,$B$3))</f>
        <v/>
      </c>
      <c r="E108" s="14">
        <f>IF($A108="","",SUMIFS(Payments!$C$5:$C$1004,Payments!$B$5:$B$1004,$A108,Payments!$F$5:$F$1004,$B$3,Payments!$G$5:$G$1004,"Bank/check/ACH/Zelle"))</f>
        <v/>
      </c>
      <c r="F108" s="14">
        <f>IF($A108="","",D108-E108)</f>
        <v/>
      </c>
      <c r="G108" s="15">
        <f>IF($A108="","",IF(C108="Royalties",Settings!$B$7,IFERROR(INDEX(Settings!$B$5:$B$6,MATCH(--$B$3,Settings!$C$5:$C$6,0)),"Year not in Settings")))</f>
        <v/>
      </c>
      <c r="H108" s="13">
        <f>IF($A108="","",IF(OR(C108="Services",C108="Legal fees"),"1099-NEC",IF(OR(C108="Rent",C108="Medical",C108="Royalties"),"1099-MISC","Check IRS instructions")))</f>
        <v/>
      </c>
      <c r="I108" s="13">
        <f>IF($A108="","",IF(NOT(ISNUMBER(G108)),"Check year",IF(AND(E108&gt;=G108,OR(AND(B108&lt;&gt;"C corp",B108&lt;&gt;"S corp"),C108="Legal fees",C108="Medical")),"Yes","No")))</f>
        <v/>
      </c>
      <c r="J108" s="13">
        <f>IF($A108="","",IF(IFERROR(INDEX(Contractors!$D$5:$D$204,ROWS($A$7:$A108)),"")="Y","No","Yes"))</f>
        <v/>
      </c>
      <c r="K108" s="16">
        <f>IF(I108&lt;&gt;"Yes","",IF(IFERROR(--$B$3,0)&lt;&gt;Settings!$C$9,"See IRS instructions",IF(H108="1099-NEC",Settings!$B$9,IF(H108="1099-MISC",Settings!$B$10,"See IRS instructions"))))</f>
        <v/>
      </c>
      <c r="L108" s="16">
        <f>IF(I108&lt;&gt;"Yes","",IF(IFERROR(--$B$3,0)&lt;&gt;Settings!$C$9,"See IRS instructions",IF(H108="1099-NEC",Settings!$B$9,IF(H108="1099-MISC",Settings!$B$11,"See IRS instructions"))))</f>
        <v/>
      </c>
      <c r="M108" s="16">
        <f>IF(I108&lt;&gt;"Yes","",IF(IFERROR(--$B$3,0)&lt;&gt;Settings!$C$9,"See IRS instructions",IF(H108="1099-NEC",Settings!$B$9,IF(H108="1099-MISC",Settings!$B$12,"See IRS instructions"))))</f>
        <v/>
      </c>
      <c r="N108" s="13">
        <f>IF($A108="","",IF(J108="Yes","Request Form W-9",IF(IFERROR(INDEX(Contractors!$E$5:$E$204,ROWS($A$7:$A108)),"")&lt;&gt;"Y","Confirm TIN from W-9",IF(H108="Check IRS instructions","Check payment type",""))))</f>
        <v/>
      </c>
    </row>
    <row r="109">
      <c r="A109" s="13">
        <f>IFERROR(IF(INDEX(Contractors!$A$5:$A$204,ROWS($A$7:$A109))="","",INDEX(Contractors!$A$5:$A$204,ROWS($A$7:$A109))),"")</f>
        <v/>
      </c>
      <c r="B109" s="13">
        <f>IF($A109="","",IFERROR(INDEX(Contractors!$C$5:$C$204,ROWS($A$7:$A109))&amp;"",""))</f>
        <v/>
      </c>
      <c r="C109" s="13">
        <f>IF($A109="","",IFERROR(INDEX(Contractors!$G$5:$G$204,ROWS($A$7:$A109))&amp;"",""))</f>
        <v/>
      </c>
      <c r="D109" s="14">
        <f>IF($A109="","",SUMIFS(Payments!$C$5:$C$1004,Payments!$B$5:$B$1004,$A109,Payments!$F$5:$F$1004,$B$3))</f>
        <v/>
      </c>
      <c r="E109" s="14">
        <f>IF($A109="","",SUMIFS(Payments!$C$5:$C$1004,Payments!$B$5:$B$1004,$A109,Payments!$F$5:$F$1004,$B$3,Payments!$G$5:$G$1004,"Bank/check/ACH/Zelle"))</f>
        <v/>
      </c>
      <c r="F109" s="14">
        <f>IF($A109="","",D109-E109)</f>
        <v/>
      </c>
      <c r="G109" s="15">
        <f>IF($A109="","",IF(C109="Royalties",Settings!$B$7,IFERROR(INDEX(Settings!$B$5:$B$6,MATCH(--$B$3,Settings!$C$5:$C$6,0)),"Year not in Settings")))</f>
        <v/>
      </c>
      <c r="H109" s="13">
        <f>IF($A109="","",IF(OR(C109="Services",C109="Legal fees"),"1099-NEC",IF(OR(C109="Rent",C109="Medical",C109="Royalties"),"1099-MISC","Check IRS instructions")))</f>
        <v/>
      </c>
      <c r="I109" s="13">
        <f>IF($A109="","",IF(NOT(ISNUMBER(G109)),"Check year",IF(AND(E109&gt;=G109,OR(AND(B109&lt;&gt;"C corp",B109&lt;&gt;"S corp"),C109="Legal fees",C109="Medical")),"Yes","No")))</f>
        <v/>
      </c>
      <c r="J109" s="13">
        <f>IF($A109="","",IF(IFERROR(INDEX(Contractors!$D$5:$D$204,ROWS($A$7:$A109)),"")="Y","No","Yes"))</f>
        <v/>
      </c>
      <c r="K109" s="16">
        <f>IF(I109&lt;&gt;"Yes","",IF(IFERROR(--$B$3,0)&lt;&gt;Settings!$C$9,"See IRS instructions",IF(H109="1099-NEC",Settings!$B$9,IF(H109="1099-MISC",Settings!$B$10,"See IRS instructions"))))</f>
        <v/>
      </c>
      <c r="L109" s="16">
        <f>IF(I109&lt;&gt;"Yes","",IF(IFERROR(--$B$3,0)&lt;&gt;Settings!$C$9,"See IRS instructions",IF(H109="1099-NEC",Settings!$B$9,IF(H109="1099-MISC",Settings!$B$11,"See IRS instructions"))))</f>
        <v/>
      </c>
      <c r="M109" s="16">
        <f>IF(I109&lt;&gt;"Yes","",IF(IFERROR(--$B$3,0)&lt;&gt;Settings!$C$9,"See IRS instructions",IF(H109="1099-NEC",Settings!$B$9,IF(H109="1099-MISC",Settings!$B$12,"See IRS instructions"))))</f>
        <v/>
      </c>
      <c r="N109" s="13">
        <f>IF($A109="","",IF(J109="Yes","Request Form W-9",IF(IFERROR(INDEX(Contractors!$E$5:$E$204,ROWS($A$7:$A109)),"")&lt;&gt;"Y","Confirm TIN from W-9",IF(H109="Check IRS instructions","Check payment type",""))))</f>
        <v/>
      </c>
    </row>
    <row r="110">
      <c r="A110" s="13">
        <f>IFERROR(IF(INDEX(Contractors!$A$5:$A$204,ROWS($A$7:$A110))="","",INDEX(Contractors!$A$5:$A$204,ROWS($A$7:$A110))),"")</f>
        <v/>
      </c>
      <c r="B110" s="13">
        <f>IF($A110="","",IFERROR(INDEX(Contractors!$C$5:$C$204,ROWS($A$7:$A110))&amp;"",""))</f>
        <v/>
      </c>
      <c r="C110" s="13">
        <f>IF($A110="","",IFERROR(INDEX(Contractors!$G$5:$G$204,ROWS($A$7:$A110))&amp;"",""))</f>
        <v/>
      </c>
      <c r="D110" s="14">
        <f>IF($A110="","",SUMIFS(Payments!$C$5:$C$1004,Payments!$B$5:$B$1004,$A110,Payments!$F$5:$F$1004,$B$3))</f>
        <v/>
      </c>
      <c r="E110" s="14">
        <f>IF($A110="","",SUMIFS(Payments!$C$5:$C$1004,Payments!$B$5:$B$1004,$A110,Payments!$F$5:$F$1004,$B$3,Payments!$G$5:$G$1004,"Bank/check/ACH/Zelle"))</f>
        <v/>
      </c>
      <c r="F110" s="14">
        <f>IF($A110="","",D110-E110)</f>
        <v/>
      </c>
      <c r="G110" s="15">
        <f>IF($A110="","",IF(C110="Royalties",Settings!$B$7,IFERROR(INDEX(Settings!$B$5:$B$6,MATCH(--$B$3,Settings!$C$5:$C$6,0)),"Year not in Settings")))</f>
        <v/>
      </c>
      <c r="H110" s="13">
        <f>IF($A110="","",IF(OR(C110="Services",C110="Legal fees"),"1099-NEC",IF(OR(C110="Rent",C110="Medical",C110="Royalties"),"1099-MISC","Check IRS instructions")))</f>
        <v/>
      </c>
      <c r="I110" s="13">
        <f>IF($A110="","",IF(NOT(ISNUMBER(G110)),"Check year",IF(AND(E110&gt;=G110,OR(AND(B110&lt;&gt;"C corp",B110&lt;&gt;"S corp"),C110="Legal fees",C110="Medical")),"Yes","No")))</f>
        <v/>
      </c>
      <c r="J110" s="13">
        <f>IF($A110="","",IF(IFERROR(INDEX(Contractors!$D$5:$D$204,ROWS($A$7:$A110)),"")="Y","No","Yes"))</f>
        <v/>
      </c>
      <c r="K110" s="16">
        <f>IF(I110&lt;&gt;"Yes","",IF(IFERROR(--$B$3,0)&lt;&gt;Settings!$C$9,"See IRS instructions",IF(H110="1099-NEC",Settings!$B$9,IF(H110="1099-MISC",Settings!$B$10,"See IRS instructions"))))</f>
        <v/>
      </c>
      <c r="L110" s="16">
        <f>IF(I110&lt;&gt;"Yes","",IF(IFERROR(--$B$3,0)&lt;&gt;Settings!$C$9,"See IRS instructions",IF(H110="1099-NEC",Settings!$B$9,IF(H110="1099-MISC",Settings!$B$11,"See IRS instructions"))))</f>
        <v/>
      </c>
      <c r="M110" s="16">
        <f>IF(I110&lt;&gt;"Yes","",IF(IFERROR(--$B$3,0)&lt;&gt;Settings!$C$9,"See IRS instructions",IF(H110="1099-NEC",Settings!$B$9,IF(H110="1099-MISC",Settings!$B$12,"See IRS instructions"))))</f>
        <v/>
      </c>
      <c r="N110" s="13">
        <f>IF($A110="","",IF(J110="Yes","Request Form W-9",IF(IFERROR(INDEX(Contractors!$E$5:$E$204,ROWS($A$7:$A110)),"")&lt;&gt;"Y","Confirm TIN from W-9",IF(H110="Check IRS instructions","Check payment type",""))))</f>
        <v/>
      </c>
    </row>
    <row r="111">
      <c r="A111" s="13">
        <f>IFERROR(IF(INDEX(Contractors!$A$5:$A$204,ROWS($A$7:$A111))="","",INDEX(Contractors!$A$5:$A$204,ROWS($A$7:$A111))),"")</f>
        <v/>
      </c>
      <c r="B111" s="13">
        <f>IF($A111="","",IFERROR(INDEX(Contractors!$C$5:$C$204,ROWS($A$7:$A111))&amp;"",""))</f>
        <v/>
      </c>
      <c r="C111" s="13">
        <f>IF($A111="","",IFERROR(INDEX(Contractors!$G$5:$G$204,ROWS($A$7:$A111))&amp;"",""))</f>
        <v/>
      </c>
      <c r="D111" s="14">
        <f>IF($A111="","",SUMIFS(Payments!$C$5:$C$1004,Payments!$B$5:$B$1004,$A111,Payments!$F$5:$F$1004,$B$3))</f>
        <v/>
      </c>
      <c r="E111" s="14">
        <f>IF($A111="","",SUMIFS(Payments!$C$5:$C$1004,Payments!$B$5:$B$1004,$A111,Payments!$F$5:$F$1004,$B$3,Payments!$G$5:$G$1004,"Bank/check/ACH/Zelle"))</f>
        <v/>
      </c>
      <c r="F111" s="14">
        <f>IF($A111="","",D111-E111)</f>
        <v/>
      </c>
      <c r="G111" s="15">
        <f>IF($A111="","",IF(C111="Royalties",Settings!$B$7,IFERROR(INDEX(Settings!$B$5:$B$6,MATCH(--$B$3,Settings!$C$5:$C$6,0)),"Year not in Settings")))</f>
        <v/>
      </c>
      <c r="H111" s="13">
        <f>IF($A111="","",IF(OR(C111="Services",C111="Legal fees"),"1099-NEC",IF(OR(C111="Rent",C111="Medical",C111="Royalties"),"1099-MISC","Check IRS instructions")))</f>
        <v/>
      </c>
      <c r="I111" s="13">
        <f>IF($A111="","",IF(NOT(ISNUMBER(G111)),"Check year",IF(AND(E111&gt;=G111,OR(AND(B111&lt;&gt;"C corp",B111&lt;&gt;"S corp"),C111="Legal fees",C111="Medical")),"Yes","No")))</f>
        <v/>
      </c>
      <c r="J111" s="13">
        <f>IF($A111="","",IF(IFERROR(INDEX(Contractors!$D$5:$D$204,ROWS($A$7:$A111)),"")="Y","No","Yes"))</f>
        <v/>
      </c>
      <c r="K111" s="16">
        <f>IF(I111&lt;&gt;"Yes","",IF(IFERROR(--$B$3,0)&lt;&gt;Settings!$C$9,"See IRS instructions",IF(H111="1099-NEC",Settings!$B$9,IF(H111="1099-MISC",Settings!$B$10,"See IRS instructions"))))</f>
        <v/>
      </c>
      <c r="L111" s="16">
        <f>IF(I111&lt;&gt;"Yes","",IF(IFERROR(--$B$3,0)&lt;&gt;Settings!$C$9,"See IRS instructions",IF(H111="1099-NEC",Settings!$B$9,IF(H111="1099-MISC",Settings!$B$11,"See IRS instructions"))))</f>
        <v/>
      </c>
      <c r="M111" s="16">
        <f>IF(I111&lt;&gt;"Yes","",IF(IFERROR(--$B$3,0)&lt;&gt;Settings!$C$9,"See IRS instructions",IF(H111="1099-NEC",Settings!$B$9,IF(H111="1099-MISC",Settings!$B$12,"See IRS instructions"))))</f>
        <v/>
      </c>
      <c r="N111" s="13">
        <f>IF($A111="","",IF(J111="Yes","Request Form W-9",IF(IFERROR(INDEX(Contractors!$E$5:$E$204,ROWS($A$7:$A111)),"")&lt;&gt;"Y","Confirm TIN from W-9",IF(H111="Check IRS instructions","Check payment type",""))))</f>
        <v/>
      </c>
    </row>
    <row r="112">
      <c r="A112" s="13">
        <f>IFERROR(IF(INDEX(Contractors!$A$5:$A$204,ROWS($A$7:$A112))="","",INDEX(Contractors!$A$5:$A$204,ROWS($A$7:$A112))),"")</f>
        <v/>
      </c>
      <c r="B112" s="13">
        <f>IF($A112="","",IFERROR(INDEX(Contractors!$C$5:$C$204,ROWS($A$7:$A112))&amp;"",""))</f>
        <v/>
      </c>
      <c r="C112" s="13">
        <f>IF($A112="","",IFERROR(INDEX(Contractors!$G$5:$G$204,ROWS($A$7:$A112))&amp;"",""))</f>
        <v/>
      </c>
      <c r="D112" s="14">
        <f>IF($A112="","",SUMIFS(Payments!$C$5:$C$1004,Payments!$B$5:$B$1004,$A112,Payments!$F$5:$F$1004,$B$3))</f>
        <v/>
      </c>
      <c r="E112" s="14">
        <f>IF($A112="","",SUMIFS(Payments!$C$5:$C$1004,Payments!$B$5:$B$1004,$A112,Payments!$F$5:$F$1004,$B$3,Payments!$G$5:$G$1004,"Bank/check/ACH/Zelle"))</f>
        <v/>
      </c>
      <c r="F112" s="14">
        <f>IF($A112="","",D112-E112)</f>
        <v/>
      </c>
      <c r="G112" s="15">
        <f>IF($A112="","",IF(C112="Royalties",Settings!$B$7,IFERROR(INDEX(Settings!$B$5:$B$6,MATCH(--$B$3,Settings!$C$5:$C$6,0)),"Year not in Settings")))</f>
        <v/>
      </c>
      <c r="H112" s="13">
        <f>IF($A112="","",IF(OR(C112="Services",C112="Legal fees"),"1099-NEC",IF(OR(C112="Rent",C112="Medical",C112="Royalties"),"1099-MISC","Check IRS instructions")))</f>
        <v/>
      </c>
      <c r="I112" s="13">
        <f>IF($A112="","",IF(NOT(ISNUMBER(G112)),"Check year",IF(AND(E112&gt;=G112,OR(AND(B112&lt;&gt;"C corp",B112&lt;&gt;"S corp"),C112="Legal fees",C112="Medical")),"Yes","No")))</f>
        <v/>
      </c>
      <c r="J112" s="13">
        <f>IF($A112="","",IF(IFERROR(INDEX(Contractors!$D$5:$D$204,ROWS($A$7:$A112)),"")="Y","No","Yes"))</f>
        <v/>
      </c>
      <c r="K112" s="16">
        <f>IF(I112&lt;&gt;"Yes","",IF(IFERROR(--$B$3,0)&lt;&gt;Settings!$C$9,"See IRS instructions",IF(H112="1099-NEC",Settings!$B$9,IF(H112="1099-MISC",Settings!$B$10,"See IRS instructions"))))</f>
        <v/>
      </c>
      <c r="L112" s="16">
        <f>IF(I112&lt;&gt;"Yes","",IF(IFERROR(--$B$3,0)&lt;&gt;Settings!$C$9,"See IRS instructions",IF(H112="1099-NEC",Settings!$B$9,IF(H112="1099-MISC",Settings!$B$11,"See IRS instructions"))))</f>
        <v/>
      </c>
      <c r="M112" s="16">
        <f>IF(I112&lt;&gt;"Yes","",IF(IFERROR(--$B$3,0)&lt;&gt;Settings!$C$9,"See IRS instructions",IF(H112="1099-NEC",Settings!$B$9,IF(H112="1099-MISC",Settings!$B$12,"See IRS instructions"))))</f>
        <v/>
      </c>
      <c r="N112" s="13">
        <f>IF($A112="","",IF(J112="Yes","Request Form W-9",IF(IFERROR(INDEX(Contractors!$E$5:$E$204,ROWS($A$7:$A112)),"")&lt;&gt;"Y","Confirm TIN from W-9",IF(H112="Check IRS instructions","Check payment type",""))))</f>
        <v/>
      </c>
    </row>
    <row r="113">
      <c r="A113" s="13">
        <f>IFERROR(IF(INDEX(Contractors!$A$5:$A$204,ROWS($A$7:$A113))="","",INDEX(Contractors!$A$5:$A$204,ROWS($A$7:$A113))),"")</f>
        <v/>
      </c>
      <c r="B113" s="13">
        <f>IF($A113="","",IFERROR(INDEX(Contractors!$C$5:$C$204,ROWS($A$7:$A113))&amp;"",""))</f>
        <v/>
      </c>
      <c r="C113" s="13">
        <f>IF($A113="","",IFERROR(INDEX(Contractors!$G$5:$G$204,ROWS($A$7:$A113))&amp;"",""))</f>
        <v/>
      </c>
      <c r="D113" s="14">
        <f>IF($A113="","",SUMIFS(Payments!$C$5:$C$1004,Payments!$B$5:$B$1004,$A113,Payments!$F$5:$F$1004,$B$3))</f>
        <v/>
      </c>
      <c r="E113" s="14">
        <f>IF($A113="","",SUMIFS(Payments!$C$5:$C$1004,Payments!$B$5:$B$1004,$A113,Payments!$F$5:$F$1004,$B$3,Payments!$G$5:$G$1004,"Bank/check/ACH/Zelle"))</f>
        <v/>
      </c>
      <c r="F113" s="14">
        <f>IF($A113="","",D113-E113)</f>
        <v/>
      </c>
      <c r="G113" s="15">
        <f>IF($A113="","",IF(C113="Royalties",Settings!$B$7,IFERROR(INDEX(Settings!$B$5:$B$6,MATCH(--$B$3,Settings!$C$5:$C$6,0)),"Year not in Settings")))</f>
        <v/>
      </c>
      <c r="H113" s="13">
        <f>IF($A113="","",IF(OR(C113="Services",C113="Legal fees"),"1099-NEC",IF(OR(C113="Rent",C113="Medical",C113="Royalties"),"1099-MISC","Check IRS instructions")))</f>
        <v/>
      </c>
      <c r="I113" s="13">
        <f>IF($A113="","",IF(NOT(ISNUMBER(G113)),"Check year",IF(AND(E113&gt;=G113,OR(AND(B113&lt;&gt;"C corp",B113&lt;&gt;"S corp"),C113="Legal fees",C113="Medical")),"Yes","No")))</f>
        <v/>
      </c>
      <c r="J113" s="13">
        <f>IF($A113="","",IF(IFERROR(INDEX(Contractors!$D$5:$D$204,ROWS($A$7:$A113)),"")="Y","No","Yes"))</f>
        <v/>
      </c>
      <c r="K113" s="16">
        <f>IF(I113&lt;&gt;"Yes","",IF(IFERROR(--$B$3,0)&lt;&gt;Settings!$C$9,"See IRS instructions",IF(H113="1099-NEC",Settings!$B$9,IF(H113="1099-MISC",Settings!$B$10,"See IRS instructions"))))</f>
        <v/>
      </c>
      <c r="L113" s="16">
        <f>IF(I113&lt;&gt;"Yes","",IF(IFERROR(--$B$3,0)&lt;&gt;Settings!$C$9,"See IRS instructions",IF(H113="1099-NEC",Settings!$B$9,IF(H113="1099-MISC",Settings!$B$11,"See IRS instructions"))))</f>
        <v/>
      </c>
      <c r="M113" s="16">
        <f>IF(I113&lt;&gt;"Yes","",IF(IFERROR(--$B$3,0)&lt;&gt;Settings!$C$9,"See IRS instructions",IF(H113="1099-NEC",Settings!$B$9,IF(H113="1099-MISC",Settings!$B$12,"See IRS instructions"))))</f>
        <v/>
      </c>
      <c r="N113" s="13">
        <f>IF($A113="","",IF(J113="Yes","Request Form W-9",IF(IFERROR(INDEX(Contractors!$E$5:$E$204,ROWS($A$7:$A113)),"")&lt;&gt;"Y","Confirm TIN from W-9",IF(H113="Check IRS instructions","Check payment type",""))))</f>
        <v/>
      </c>
    </row>
    <row r="114">
      <c r="A114" s="13">
        <f>IFERROR(IF(INDEX(Contractors!$A$5:$A$204,ROWS($A$7:$A114))="","",INDEX(Contractors!$A$5:$A$204,ROWS($A$7:$A114))),"")</f>
        <v/>
      </c>
      <c r="B114" s="13">
        <f>IF($A114="","",IFERROR(INDEX(Contractors!$C$5:$C$204,ROWS($A$7:$A114))&amp;"",""))</f>
        <v/>
      </c>
      <c r="C114" s="13">
        <f>IF($A114="","",IFERROR(INDEX(Contractors!$G$5:$G$204,ROWS($A$7:$A114))&amp;"",""))</f>
        <v/>
      </c>
      <c r="D114" s="14">
        <f>IF($A114="","",SUMIFS(Payments!$C$5:$C$1004,Payments!$B$5:$B$1004,$A114,Payments!$F$5:$F$1004,$B$3))</f>
        <v/>
      </c>
      <c r="E114" s="14">
        <f>IF($A114="","",SUMIFS(Payments!$C$5:$C$1004,Payments!$B$5:$B$1004,$A114,Payments!$F$5:$F$1004,$B$3,Payments!$G$5:$G$1004,"Bank/check/ACH/Zelle"))</f>
        <v/>
      </c>
      <c r="F114" s="14">
        <f>IF($A114="","",D114-E114)</f>
        <v/>
      </c>
      <c r="G114" s="15">
        <f>IF($A114="","",IF(C114="Royalties",Settings!$B$7,IFERROR(INDEX(Settings!$B$5:$B$6,MATCH(--$B$3,Settings!$C$5:$C$6,0)),"Year not in Settings")))</f>
        <v/>
      </c>
      <c r="H114" s="13">
        <f>IF($A114="","",IF(OR(C114="Services",C114="Legal fees"),"1099-NEC",IF(OR(C114="Rent",C114="Medical",C114="Royalties"),"1099-MISC","Check IRS instructions")))</f>
        <v/>
      </c>
      <c r="I114" s="13">
        <f>IF($A114="","",IF(NOT(ISNUMBER(G114)),"Check year",IF(AND(E114&gt;=G114,OR(AND(B114&lt;&gt;"C corp",B114&lt;&gt;"S corp"),C114="Legal fees",C114="Medical")),"Yes","No")))</f>
        <v/>
      </c>
      <c r="J114" s="13">
        <f>IF($A114="","",IF(IFERROR(INDEX(Contractors!$D$5:$D$204,ROWS($A$7:$A114)),"")="Y","No","Yes"))</f>
        <v/>
      </c>
      <c r="K114" s="16">
        <f>IF(I114&lt;&gt;"Yes","",IF(IFERROR(--$B$3,0)&lt;&gt;Settings!$C$9,"See IRS instructions",IF(H114="1099-NEC",Settings!$B$9,IF(H114="1099-MISC",Settings!$B$10,"See IRS instructions"))))</f>
        <v/>
      </c>
      <c r="L114" s="16">
        <f>IF(I114&lt;&gt;"Yes","",IF(IFERROR(--$B$3,0)&lt;&gt;Settings!$C$9,"See IRS instructions",IF(H114="1099-NEC",Settings!$B$9,IF(H114="1099-MISC",Settings!$B$11,"See IRS instructions"))))</f>
        <v/>
      </c>
      <c r="M114" s="16">
        <f>IF(I114&lt;&gt;"Yes","",IF(IFERROR(--$B$3,0)&lt;&gt;Settings!$C$9,"See IRS instructions",IF(H114="1099-NEC",Settings!$B$9,IF(H114="1099-MISC",Settings!$B$12,"See IRS instructions"))))</f>
        <v/>
      </c>
      <c r="N114" s="13">
        <f>IF($A114="","",IF(J114="Yes","Request Form W-9",IF(IFERROR(INDEX(Contractors!$E$5:$E$204,ROWS($A$7:$A114)),"")&lt;&gt;"Y","Confirm TIN from W-9",IF(H114="Check IRS instructions","Check payment type",""))))</f>
        <v/>
      </c>
    </row>
    <row r="115">
      <c r="A115" s="13">
        <f>IFERROR(IF(INDEX(Contractors!$A$5:$A$204,ROWS($A$7:$A115))="","",INDEX(Contractors!$A$5:$A$204,ROWS($A$7:$A115))),"")</f>
        <v/>
      </c>
      <c r="B115" s="13">
        <f>IF($A115="","",IFERROR(INDEX(Contractors!$C$5:$C$204,ROWS($A$7:$A115))&amp;"",""))</f>
        <v/>
      </c>
      <c r="C115" s="13">
        <f>IF($A115="","",IFERROR(INDEX(Contractors!$G$5:$G$204,ROWS($A$7:$A115))&amp;"",""))</f>
        <v/>
      </c>
      <c r="D115" s="14">
        <f>IF($A115="","",SUMIFS(Payments!$C$5:$C$1004,Payments!$B$5:$B$1004,$A115,Payments!$F$5:$F$1004,$B$3))</f>
        <v/>
      </c>
      <c r="E115" s="14">
        <f>IF($A115="","",SUMIFS(Payments!$C$5:$C$1004,Payments!$B$5:$B$1004,$A115,Payments!$F$5:$F$1004,$B$3,Payments!$G$5:$G$1004,"Bank/check/ACH/Zelle"))</f>
        <v/>
      </c>
      <c r="F115" s="14">
        <f>IF($A115="","",D115-E115)</f>
        <v/>
      </c>
      <c r="G115" s="15">
        <f>IF($A115="","",IF(C115="Royalties",Settings!$B$7,IFERROR(INDEX(Settings!$B$5:$B$6,MATCH(--$B$3,Settings!$C$5:$C$6,0)),"Year not in Settings")))</f>
        <v/>
      </c>
      <c r="H115" s="13">
        <f>IF($A115="","",IF(OR(C115="Services",C115="Legal fees"),"1099-NEC",IF(OR(C115="Rent",C115="Medical",C115="Royalties"),"1099-MISC","Check IRS instructions")))</f>
        <v/>
      </c>
      <c r="I115" s="13">
        <f>IF($A115="","",IF(NOT(ISNUMBER(G115)),"Check year",IF(AND(E115&gt;=G115,OR(AND(B115&lt;&gt;"C corp",B115&lt;&gt;"S corp"),C115="Legal fees",C115="Medical")),"Yes","No")))</f>
        <v/>
      </c>
      <c r="J115" s="13">
        <f>IF($A115="","",IF(IFERROR(INDEX(Contractors!$D$5:$D$204,ROWS($A$7:$A115)),"")="Y","No","Yes"))</f>
        <v/>
      </c>
      <c r="K115" s="16">
        <f>IF(I115&lt;&gt;"Yes","",IF(IFERROR(--$B$3,0)&lt;&gt;Settings!$C$9,"See IRS instructions",IF(H115="1099-NEC",Settings!$B$9,IF(H115="1099-MISC",Settings!$B$10,"See IRS instructions"))))</f>
        <v/>
      </c>
      <c r="L115" s="16">
        <f>IF(I115&lt;&gt;"Yes","",IF(IFERROR(--$B$3,0)&lt;&gt;Settings!$C$9,"See IRS instructions",IF(H115="1099-NEC",Settings!$B$9,IF(H115="1099-MISC",Settings!$B$11,"See IRS instructions"))))</f>
        <v/>
      </c>
      <c r="M115" s="16">
        <f>IF(I115&lt;&gt;"Yes","",IF(IFERROR(--$B$3,0)&lt;&gt;Settings!$C$9,"See IRS instructions",IF(H115="1099-NEC",Settings!$B$9,IF(H115="1099-MISC",Settings!$B$12,"See IRS instructions"))))</f>
        <v/>
      </c>
      <c r="N115" s="13">
        <f>IF($A115="","",IF(J115="Yes","Request Form W-9",IF(IFERROR(INDEX(Contractors!$E$5:$E$204,ROWS($A$7:$A115)),"")&lt;&gt;"Y","Confirm TIN from W-9",IF(H115="Check IRS instructions","Check payment type",""))))</f>
        <v/>
      </c>
    </row>
    <row r="116">
      <c r="A116" s="13">
        <f>IFERROR(IF(INDEX(Contractors!$A$5:$A$204,ROWS($A$7:$A116))="","",INDEX(Contractors!$A$5:$A$204,ROWS($A$7:$A116))),"")</f>
        <v/>
      </c>
      <c r="B116" s="13">
        <f>IF($A116="","",IFERROR(INDEX(Contractors!$C$5:$C$204,ROWS($A$7:$A116))&amp;"",""))</f>
        <v/>
      </c>
      <c r="C116" s="13">
        <f>IF($A116="","",IFERROR(INDEX(Contractors!$G$5:$G$204,ROWS($A$7:$A116))&amp;"",""))</f>
        <v/>
      </c>
      <c r="D116" s="14">
        <f>IF($A116="","",SUMIFS(Payments!$C$5:$C$1004,Payments!$B$5:$B$1004,$A116,Payments!$F$5:$F$1004,$B$3))</f>
        <v/>
      </c>
      <c r="E116" s="14">
        <f>IF($A116="","",SUMIFS(Payments!$C$5:$C$1004,Payments!$B$5:$B$1004,$A116,Payments!$F$5:$F$1004,$B$3,Payments!$G$5:$G$1004,"Bank/check/ACH/Zelle"))</f>
        <v/>
      </c>
      <c r="F116" s="14">
        <f>IF($A116="","",D116-E116)</f>
        <v/>
      </c>
      <c r="G116" s="15">
        <f>IF($A116="","",IF(C116="Royalties",Settings!$B$7,IFERROR(INDEX(Settings!$B$5:$B$6,MATCH(--$B$3,Settings!$C$5:$C$6,0)),"Year not in Settings")))</f>
        <v/>
      </c>
      <c r="H116" s="13">
        <f>IF($A116="","",IF(OR(C116="Services",C116="Legal fees"),"1099-NEC",IF(OR(C116="Rent",C116="Medical",C116="Royalties"),"1099-MISC","Check IRS instructions")))</f>
        <v/>
      </c>
      <c r="I116" s="13">
        <f>IF($A116="","",IF(NOT(ISNUMBER(G116)),"Check year",IF(AND(E116&gt;=G116,OR(AND(B116&lt;&gt;"C corp",B116&lt;&gt;"S corp"),C116="Legal fees",C116="Medical")),"Yes","No")))</f>
        <v/>
      </c>
      <c r="J116" s="13">
        <f>IF($A116="","",IF(IFERROR(INDEX(Contractors!$D$5:$D$204,ROWS($A$7:$A116)),"")="Y","No","Yes"))</f>
        <v/>
      </c>
      <c r="K116" s="16">
        <f>IF(I116&lt;&gt;"Yes","",IF(IFERROR(--$B$3,0)&lt;&gt;Settings!$C$9,"See IRS instructions",IF(H116="1099-NEC",Settings!$B$9,IF(H116="1099-MISC",Settings!$B$10,"See IRS instructions"))))</f>
        <v/>
      </c>
      <c r="L116" s="16">
        <f>IF(I116&lt;&gt;"Yes","",IF(IFERROR(--$B$3,0)&lt;&gt;Settings!$C$9,"See IRS instructions",IF(H116="1099-NEC",Settings!$B$9,IF(H116="1099-MISC",Settings!$B$11,"See IRS instructions"))))</f>
        <v/>
      </c>
      <c r="M116" s="16">
        <f>IF(I116&lt;&gt;"Yes","",IF(IFERROR(--$B$3,0)&lt;&gt;Settings!$C$9,"See IRS instructions",IF(H116="1099-NEC",Settings!$B$9,IF(H116="1099-MISC",Settings!$B$12,"See IRS instructions"))))</f>
        <v/>
      </c>
      <c r="N116" s="13">
        <f>IF($A116="","",IF(J116="Yes","Request Form W-9",IF(IFERROR(INDEX(Contractors!$E$5:$E$204,ROWS($A$7:$A116)),"")&lt;&gt;"Y","Confirm TIN from W-9",IF(H116="Check IRS instructions","Check payment type",""))))</f>
        <v/>
      </c>
    </row>
    <row r="117">
      <c r="A117" s="13">
        <f>IFERROR(IF(INDEX(Contractors!$A$5:$A$204,ROWS($A$7:$A117))="","",INDEX(Contractors!$A$5:$A$204,ROWS($A$7:$A117))),"")</f>
        <v/>
      </c>
      <c r="B117" s="13">
        <f>IF($A117="","",IFERROR(INDEX(Contractors!$C$5:$C$204,ROWS($A$7:$A117))&amp;"",""))</f>
        <v/>
      </c>
      <c r="C117" s="13">
        <f>IF($A117="","",IFERROR(INDEX(Contractors!$G$5:$G$204,ROWS($A$7:$A117))&amp;"",""))</f>
        <v/>
      </c>
      <c r="D117" s="14">
        <f>IF($A117="","",SUMIFS(Payments!$C$5:$C$1004,Payments!$B$5:$B$1004,$A117,Payments!$F$5:$F$1004,$B$3))</f>
        <v/>
      </c>
      <c r="E117" s="14">
        <f>IF($A117="","",SUMIFS(Payments!$C$5:$C$1004,Payments!$B$5:$B$1004,$A117,Payments!$F$5:$F$1004,$B$3,Payments!$G$5:$G$1004,"Bank/check/ACH/Zelle"))</f>
        <v/>
      </c>
      <c r="F117" s="14">
        <f>IF($A117="","",D117-E117)</f>
        <v/>
      </c>
      <c r="G117" s="15">
        <f>IF($A117="","",IF(C117="Royalties",Settings!$B$7,IFERROR(INDEX(Settings!$B$5:$B$6,MATCH(--$B$3,Settings!$C$5:$C$6,0)),"Year not in Settings")))</f>
        <v/>
      </c>
      <c r="H117" s="13">
        <f>IF($A117="","",IF(OR(C117="Services",C117="Legal fees"),"1099-NEC",IF(OR(C117="Rent",C117="Medical",C117="Royalties"),"1099-MISC","Check IRS instructions")))</f>
        <v/>
      </c>
      <c r="I117" s="13">
        <f>IF($A117="","",IF(NOT(ISNUMBER(G117)),"Check year",IF(AND(E117&gt;=G117,OR(AND(B117&lt;&gt;"C corp",B117&lt;&gt;"S corp"),C117="Legal fees",C117="Medical")),"Yes","No")))</f>
        <v/>
      </c>
      <c r="J117" s="13">
        <f>IF($A117="","",IF(IFERROR(INDEX(Contractors!$D$5:$D$204,ROWS($A$7:$A117)),"")="Y","No","Yes"))</f>
        <v/>
      </c>
      <c r="K117" s="16">
        <f>IF(I117&lt;&gt;"Yes","",IF(IFERROR(--$B$3,0)&lt;&gt;Settings!$C$9,"See IRS instructions",IF(H117="1099-NEC",Settings!$B$9,IF(H117="1099-MISC",Settings!$B$10,"See IRS instructions"))))</f>
        <v/>
      </c>
      <c r="L117" s="16">
        <f>IF(I117&lt;&gt;"Yes","",IF(IFERROR(--$B$3,0)&lt;&gt;Settings!$C$9,"See IRS instructions",IF(H117="1099-NEC",Settings!$B$9,IF(H117="1099-MISC",Settings!$B$11,"See IRS instructions"))))</f>
        <v/>
      </c>
      <c r="M117" s="16">
        <f>IF(I117&lt;&gt;"Yes","",IF(IFERROR(--$B$3,0)&lt;&gt;Settings!$C$9,"See IRS instructions",IF(H117="1099-NEC",Settings!$B$9,IF(H117="1099-MISC",Settings!$B$12,"See IRS instructions"))))</f>
        <v/>
      </c>
      <c r="N117" s="13">
        <f>IF($A117="","",IF(J117="Yes","Request Form W-9",IF(IFERROR(INDEX(Contractors!$E$5:$E$204,ROWS($A$7:$A117)),"")&lt;&gt;"Y","Confirm TIN from W-9",IF(H117="Check IRS instructions","Check payment type",""))))</f>
        <v/>
      </c>
    </row>
    <row r="118">
      <c r="A118" s="13">
        <f>IFERROR(IF(INDEX(Contractors!$A$5:$A$204,ROWS($A$7:$A118))="","",INDEX(Contractors!$A$5:$A$204,ROWS($A$7:$A118))),"")</f>
        <v/>
      </c>
      <c r="B118" s="13">
        <f>IF($A118="","",IFERROR(INDEX(Contractors!$C$5:$C$204,ROWS($A$7:$A118))&amp;"",""))</f>
        <v/>
      </c>
      <c r="C118" s="13">
        <f>IF($A118="","",IFERROR(INDEX(Contractors!$G$5:$G$204,ROWS($A$7:$A118))&amp;"",""))</f>
        <v/>
      </c>
      <c r="D118" s="14">
        <f>IF($A118="","",SUMIFS(Payments!$C$5:$C$1004,Payments!$B$5:$B$1004,$A118,Payments!$F$5:$F$1004,$B$3))</f>
        <v/>
      </c>
      <c r="E118" s="14">
        <f>IF($A118="","",SUMIFS(Payments!$C$5:$C$1004,Payments!$B$5:$B$1004,$A118,Payments!$F$5:$F$1004,$B$3,Payments!$G$5:$G$1004,"Bank/check/ACH/Zelle"))</f>
        <v/>
      </c>
      <c r="F118" s="14">
        <f>IF($A118="","",D118-E118)</f>
        <v/>
      </c>
      <c r="G118" s="15">
        <f>IF($A118="","",IF(C118="Royalties",Settings!$B$7,IFERROR(INDEX(Settings!$B$5:$B$6,MATCH(--$B$3,Settings!$C$5:$C$6,0)),"Year not in Settings")))</f>
        <v/>
      </c>
      <c r="H118" s="13">
        <f>IF($A118="","",IF(OR(C118="Services",C118="Legal fees"),"1099-NEC",IF(OR(C118="Rent",C118="Medical",C118="Royalties"),"1099-MISC","Check IRS instructions")))</f>
        <v/>
      </c>
      <c r="I118" s="13">
        <f>IF($A118="","",IF(NOT(ISNUMBER(G118)),"Check year",IF(AND(E118&gt;=G118,OR(AND(B118&lt;&gt;"C corp",B118&lt;&gt;"S corp"),C118="Legal fees",C118="Medical")),"Yes","No")))</f>
        <v/>
      </c>
      <c r="J118" s="13">
        <f>IF($A118="","",IF(IFERROR(INDEX(Contractors!$D$5:$D$204,ROWS($A$7:$A118)),"")="Y","No","Yes"))</f>
        <v/>
      </c>
      <c r="K118" s="16">
        <f>IF(I118&lt;&gt;"Yes","",IF(IFERROR(--$B$3,0)&lt;&gt;Settings!$C$9,"See IRS instructions",IF(H118="1099-NEC",Settings!$B$9,IF(H118="1099-MISC",Settings!$B$10,"See IRS instructions"))))</f>
        <v/>
      </c>
      <c r="L118" s="16">
        <f>IF(I118&lt;&gt;"Yes","",IF(IFERROR(--$B$3,0)&lt;&gt;Settings!$C$9,"See IRS instructions",IF(H118="1099-NEC",Settings!$B$9,IF(H118="1099-MISC",Settings!$B$11,"See IRS instructions"))))</f>
        <v/>
      </c>
      <c r="M118" s="16">
        <f>IF(I118&lt;&gt;"Yes","",IF(IFERROR(--$B$3,0)&lt;&gt;Settings!$C$9,"See IRS instructions",IF(H118="1099-NEC",Settings!$B$9,IF(H118="1099-MISC",Settings!$B$12,"See IRS instructions"))))</f>
        <v/>
      </c>
      <c r="N118" s="13">
        <f>IF($A118="","",IF(J118="Yes","Request Form W-9",IF(IFERROR(INDEX(Contractors!$E$5:$E$204,ROWS($A$7:$A118)),"")&lt;&gt;"Y","Confirm TIN from W-9",IF(H118="Check IRS instructions","Check payment type",""))))</f>
        <v/>
      </c>
    </row>
    <row r="119">
      <c r="A119" s="13">
        <f>IFERROR(IF(INDEX(Contractors!$A$5:$A$204,ROWS($A$7:$A119))="","",INDEX(Contractors!$A$5:$A$204,ROWS($A$7:$A119))),"")</f>
        <v/>
      </c>
      <c r="B119" s="13">
        <f>IF($A119="","",IFERROR(INDEX(Contractors!$C$5:$C$204,ROWS($A$7:$A119))&amp;"",""))</f>
        <v/>
      </c>
      <c r="C119" s="13">
        <f>IF($A119="","",IFERROR(INDEX(Contractors!$G$5:$G$204,ROWS($A$7:$A119))&amp;"",""))</f>
        <v/>
      </c>
      <c r="D119" s="14">
        <f>IF($A119="","",SUMIFS(Payments!$C$5:$C$1004,Payments!$B$5:$B$1004,$A119,Payments!$F$5:$F$1004,$B$3))</f>
        <v/>
      </c>
      <c r="E119" s="14">
        <f>IF($A119="","",SUMIFS(Payments!$C$5:$C$1004,Payments!$B$5:$B$1004,$A119,Payments!$F$5:$F$1004,$B$3,Payments!$G$5:$G$1004,"Bank/check/ACH/Zelle"))</f>
        <v/>
      </c>
      <c r="F119" s="14">
        <f>IF($A119="","",D119-E119)</f>
        <v/>
      </c>
      <c r="G119" s="15">
        <f>IF($A119="","",IF(C119="Royalties",Settings!$B$7,IFERROR(INDEX(Settings!$B$5:$B$6,MATCH(--$B$3,Settings!$C$5:$C$6,0)),"Year not in Settings")))</f>
        <v/>
      </c>
      <c r="H119" s="13">
        <f>IF($A119="","",IF(OR(C119="Services",C119="Legal fees"),"1099-NEC",IF(OR(C119="Rent",C119="Medical",C119="Royalties"),"1099-MISC","Check IRS instructions")))</f>
        <v/>
      </c>
      <c r="I119" s="13">
        <f>IF($A119="","",IF(NOT(ISNUMBER(G119)),"Check year",IF(AND(E119&gt;=G119,OR(AND(B119&lt;&gt;"C corp",B119&lt;&gt;"S corp"),C119="Legal fees",C119="Medical")),"Yes","No")))</f>
        <v/>
      </c>
      <c r="J119" s="13">
        <f>IF($A119="","",IF(IFERROR(INDEX(Contractors!$D$5:$D$204,ROWS($A$7:$A119)),"")="Y","No","Yes"))</f>
        <v/>
      </c>
      <c r="K119" s="16">
        <f>IF(I119&lt;&gt;"Yes","",IF(IFERROR(--$B$3,0)&lt;&gt;Settings!$C$9,"See IRS instructions",IF(H119="1099-NEC",Settings!$B$9,IF(H119="1099-MISC",Settings!$B$10,"See IRS instructions"))))</f>
        <v/>
      </c>
      <c r="L119" s="16">
        <f>IF(I119&lt;&gt;"Yes","",IF(IFERROR(--$B$3,0)&lt;&gt;Settings!$C$9,"See IRS instructions",IF(H119="1099-NEC",Settings!$B$9,IF(H119="1099-MISC",Settings!$B$11,"See IRS instructions"))))</f>
        <v/>
      </c>
      <c r="M119" s="16">
        <f>IF(I119&lt;&gt;"Yes","",IF(IFERROR(--$B$3,0)&lt;&gt;Settings!$C$9,"See IRS instructions",IF(H119="1099-NEC",Settings!$B$9,IF(H119="1099-MISC",Settings!$B$12,"See IRS instructions"))))</f>
        <v/>
      </c>
      <c r="N119" s="13">
        <f>IF($A119="","",IF(J119="Yes","Request Form W-9",IF(IFERROR(INDEX(Contractors!$E$5:$E$204,ROWS($A$7:$A119)),"")&lt;&gt;"Y","Confirm TIN from W-9",IF(H119="Check IRS instructions","Check payment type",""))))</f>
        <v/>
      </c>
    </row>
    <row r="120">
      <c r="A120" s="13">
        <f>IFERROR(IF(INDEX(Contractors!$A$5:$A$204,ROWS($A$7:$A120))="","",INDEX(Contractors!$A$5:$A$204,ROWS($A$7:$A120))),"")</f>
        <v/>
      </c>
      <c r="B120" s="13">
        <f>IF($A120="","",IFERROR(INDEX(Contractors!$C$5:$C$204,ROWS($A$7:$A120))&amp;"",""))</f>
        <v/>
      </c>
      <c r="C120" s="13">
        <f>IF($A120="","",IFERROR(INDEX(Contractors!$G$5:$G$204,ROWS($A$7:$A120))&amp;"",""))</f>
        <v/>
      </c>
      <c r="D120" s="14">
        <f>IF($A120="","",SUMIFS(Payments!$C$5:$C$1004,Payments!$B$5:$B$1004,$A120,Payments!$F$5:$F$1004,$B$3))</f>
        <v/>
      </c>
      <c r="E120" s="14">
        <f>IF($A120="","",SUMIFS(Payments!$C$5:$C$1004,Payments!$B$5:$B$1004,$A120,Payments!$F$5:$F$1004,$B$3,Payments!$G$5:$G$1004,"Bank/check/ACH/Zelle"))</f>
        <v/>
      </c>
      <c r="F120" s="14">
        <f>IF($A120="","",D120-E120)</f>
        <v/>
      </c>
      <c r="G120" s="15">
        <f>IF($A120="","",IF(C120="Royalties",Settings!$B$7,IFERROR(INDEX(Settings!$B$5:$B$6,MATCH(--$B$3,Settings!$C$5:$C$6,0)),"Year not in Settings")))</f>
        <v/>
      </c>
      <c r="H120" s="13">
        <f>IF($A120="","",IF(OR(C120="Services",C120="Legal fees"),"1099-NEC",IF(OR(C120="Rent",C120="Medical",C120="Royalties"),"1099-MISC","Check IRS instructions")))</f>
        <v/>
      </c>
      <c r="I120" s="13">
        <f>IF($A120="","",IF(NOT(ISNUMBER(G120)),"Check year",IF(AND(E120&gt;=G120,OR(AND(B120&lt;&gt;"C corp",B120&lt;&gt;"S corp"),C120="Legal fees",C120="Medical")),"Yes","No")))</f>
        <v/>
      </c>
      <c r="J120" s="13">
        <f>IF($A120="","",IF(IFERROR(INDEX(Contractors!$D$5:$D$204,ROWS($A$7:$A120)),"")="Y","No","Yes"))</f>
        <v/>
      </c>
      <c r="K120" s="16">
        <f>IF(I120&lt;&gt;"Yes","",IF(IFERROR(--$B$3,0)&lt;&gt;Settings!$C$9,"See IRS instructions",IF(H120="1099-NEC",Settings!$B$9,IF(H120="1099-MISC",Settings!$B$10,"See IRS instructions"))))</f>
        <v/>
      </c>
      <c r="L120" s="16">
        <f>IF(I120&lt;&gt;"Yes","",IF(IFERROR(--$B$3,0)&lt;&gt;Settings!$C$9,"See IRS instructions",IF(H120="1099-NEC",Settings!$B$9,IF(H120="1099-MISC",Settings!$B$11,"See IRS instructions"))))</f>
        <v/>
      </c>
      <c r="M120" s="16">
        <f>IF(I120&lt;&gt;"Yes","",IF(IFERROR(--$B$3,0)&lt;&gt;Settings!$C$9,"See IRS instructions",IF(H120="1099-NEC",Settings!$B$9,IF(H120="1099-MISC",Settings!$B$12,"See IRS instructions"))))</f>
        <v/>
      </c>
      <c r="N120" s="13">
        <f>IF($A120="","",IF(J120="Yes","Request Form W-9",IF(IFERROR(INDEX(Contractors!$E$5:$E$204,ROWS($A$7:$A120)),"")&lt;&gt;"Y","Confirm TIN from W-9",IF(H120="Check IRS instructions","Check payment type",""))))</f>
        <v/>
      </c>
    </row>
    <row r="121">
      <c r="A121" s="13">
        <f>IFERROR(IF(INDEX(Contractors!$A$5:$A$204,ROWS($A$7:$A121))="","",INDEX(Contractors!$A$5:$A$204,ROWS($A$7:$A121))),"")</f>
        <v/>
      </c>
      <c r="B121" s="13">
        <f>IF($A121="","",IFERROR(INDEX(Contractors!$C$5:$C$204,ROWS($A$7:$A121))&amp;"",""))</f>
        <v/>
      </c>
      <c r="C121" s="13">
        <f>IF($A121="","",IFERROR(INDEX(Contractors!$G$5:$G$204,ROWS($A$7:$A121))&amp;"",""))</f>
        <v/>
      </c>
      <c r="D121" s="14">
        <f>IF($A121="","",SUMIFS(Payments!$C$5:$C$1004,Payments!$B$5:$B$1004,$A121,Payments!$F$5:$F$1004,$B$3))</f>
        <v/>
      </c>
      <c r="E121" s="14">
        <f>IF($A121="","",SUMIFS(Payments!$C$5:$C$1004,Payments!$B$5:$B$1004,$A121,Payments!$F$5:$F$1004,$B$3,Payments!$G$5:$G$1004,"Bank/check/ACH/Zelle"))</f>
        <v/>
      </c>
      <c r="F121" s="14">
        <f>IF($A121="","",D121-E121)</f>
        <v/>
      </c>
      <c r="G121" s="15">
        <f>IF($A121="","",IF(C121="Royalties",Settings!$B$7,IFERROR(INDEX(Settings!$B$5:$B$6,MATCH(--$B$3,Settings!$C$5:$C$6,0)),"Year not in Settings")))</f>
        <v/>
      </c>
      <c r="H121" s="13">
        <f>IF($A121="","",IF(OR(C121="Services",C121="Legal fees"),"1099-NEC",IF(OR(C121="Rent",C121="Medical",C121="Royalties"),"1099-MISC","Check IRS instructions")))</f>
        <v/>
      </c>
      <c r="I121" s="13">
        <f>IF($A121="","",IF(NOT(ISNUMBER(G121)),"Check year",IF(AND(E121&gt;=G121,OR(AND(B121&lt;&gt;"C corp",B121&lt;&gt;"S corp"),C121="Legal fees",C121="Medical")),"Yes","No")))</f>
        <v/>
      </c>
      <c r="J121" s="13">
        <f>IF($A121="","",IF(IFERROR(INDEX(Contractors!$D$5:$D$204,ROWS($A$7:$A121)),"")="Y","No","Yes"))</f>
        <v/>
      </c>
      <c r="K121" s="16">
        <f>IF(I121&lt;&gt;"Yes","",IF(IFERROR(--$B$3,0)&lt;&gt;Settings!$C$9,"See IRS instructions",IF(H121="1099-NEC",Settings!$B$9,IF(H121="1099-MISC",Settings!$B$10,"See IRS instructions"))))</f>
        <v/>
      </c>
      <c r="L121" s="16">
        <f>IF(I121&lt;&gt;"Yes","",IF(IFERROR(--$B$3,0)&lt;&gt;Settings!$C$9,"See IRS instructions",IF(H121="1099-NEC",Settings!$B$9,IF(H121="1099-MISC",Settings!$B$11,"See IRS instructions"))))</f>
        <v/>
      </c>
      <c r="M121" s="16">
        <f>IF(I121&lt;&gt;"Yes","",IF(IFERROR(--$B$3,0)&lt;&gt;Settings!$C$9,"See IRS instructions",IF(H121="1099-NEC",Settings!$B$9,IF(H121="1099-MISC",Settings!$B$12,"See IRS instructions"))))</f>
        <v/>
      </c>
      <c r="N121" s="13">
        <f>IF($A121="","",IF(J121="Yes","Request Form W-9",IF(IFERROR(INDEX(Contractors!$E$5:$E$204,ROWS($A$7:$A121)),"")&lt;&gt;"Y","Confirm TIN from W-9",IF(H121="Check IRS instructions","Check payment type",""))))</f>
        <v/>
      </c>
    </row>
    <row r="122">
      <c r="A122" s="13">
        <f>IFERROR(IF(INDEX(Contractors!$A$5:$A$204,ROWS($A$7:$A122))="","",INDEX(Contractors!$A$5:$A$204,ROWS($A$7:$A122))),"")</f>
        <v/>
      </c>
      <c r="B122" s="13">
        <f>IF($A122="","",IFERROR(INDEX(Contractors!$C$5:$C$204,ROWS($A$7:$A122))&amp;"",""))</f>
        <v/>
      </c>
      <c r="C122" s="13">
        <f>IF($A122="","",IFERROR(INDEX(Contractors!$G$5:$G$204,ROWS($A$7:$A122))&amp;"",""))</f>
        <v/>
      </c>
      <c r="D122" s="14">
        <f>IF($A122="","",SUMIFS(Payments!$C$5:$C$1004,Payments!$B$5:$B$1004,$A122,Payments!$F$5:$F$1004,$B$3))</f>
        <v/>
      </c>
      <c r="E122" s="14">
        <f>IF($A122="","",SUMIFS(Payments!$C$5:$C$1004,Payments!$B$5:$B$1004,$A122,Payments!$F$5:$F$1004,$B$3,Payments!$G$5:$G$1004,"Bank/check/ACH/Zelle"))</f>
        <v/>
      </c>
      <c r="F122" s="14">
        <f>IF($A122="","",D122-E122)</f>
        <v/>
      </c>
      <c r="G122" s="15">
        <f>IF($A122="","",IF(C122="Royalties",Settings!$B$7,IFERROR(INDEX(Settings!$B$5:$B$6,MATCH(--$B$3,Settings!$C$5:$C$6,0)),"Year not in Settings")))</f>
        <v/>
      </c>
      <c r="H122" s="13">
        <f>IF($A122="","",IF(OR(C122="Services",C122="Legal fees"),"1099-NEC",IF(OR(C122="Rent",C122="Medical",C122="Royalties"),"1099-MISC","Check IRS instructions")))</f>
        <v/>
      </c>
      <c r="I122" s="13">
        <f>IF($A122="","",IF(NOT(ISNUMBER(G122)),"Check year",IF(AND(E122&gt;=G122,OR(AND(B122&lt;&gt;"C corp",B122&lt;&gt;"S corp"),C122="Legal fees",C122="Medical")),"Yes","No")))</f>
        <v/>
      </c>
      <c r="J122" s="13">
        <f>IF($A122="","",IF(IFERROR(INDEX(Contractors!$D$5:$D$204,ROWS($A$7:$A122)),"")="Y","No","Yes"))</f>
        <v/>
      </c>
      <c r="K122" s="16">
        <f>IF(I122&lt;&gt;"Yes","",IF(IFERROR(--$B$3,0)&lt;&gt;Settings!$C$9,"See IRS instructions",IF(H122="1099-NEC",Settings!$B$9,IF(H122="1099-MISC",Settings!$B$10,"See IRS instructions"))))</f>
        <v/>
      </c>
      <c r="L122" s="16">
        <f>IF(I122&lt;&gt;"Yes","",IF(IFERROR(--$B$3,0)&lt;&gt;Settings!$C$9,"See IRS instructions",IF(H122="1099-NEC",Settings!$B$9,IF(H122="1099-MISC",Settings!$B$11,"See IRS instructions"))))</f>
        <v/>
      </c>
      <c r="M122" s="16">
        <f>IF(I122&lt;&gt;"Yes","",IF(IFERROR(--$B$3,0)&lt;&gt;Settings!$C$9,"See IRS instructions",IF(H122="1099-NEC",Settings!$B$9,IF(H122="1099-MISC",Settings!$B$12,"See IRS instructions"))))</f>
        <v/>
      </c>
      <c r="N122" s="13">
        <f>IF($A122="","",IF(J122="Yes","Request Form W-9",IF(IFERROR(INDEX(Contractors!$E$5:$E$204,ROWS($A$7:$A122)),"")&lt;&gt;"Y","Confirm TIN from W-9",IF(H122="Check IRS instructions","Check payment type",""))))</f>
        <v/>
      </c>
    </row>
    <row r="123">
      <c r="A123" s="13">
        <f>IFERROR(IF(INDEX(Contractors!$A$5:$A$204,ROWS($A$7:$A123))="","",INDEX(Contractors!$A$5:$A$204,ROWS($A$7:$A123))),"")</f>
        <v/>
      </c>
      <c r="B123" s="13">
        <f>IF($A123="","",IFERROR(INDEX(Contractors!$C$5:$C$204,ROWS($A$7:$A123))&amp;"",""))</f>
        <v/>
      </c>
      <c r="C123" s="13">
        <f>IF($A123="","",IFERROR(INDEX(Contractors!$G$5:$G$204,ROWS($A$7:$A123))&amp;"",""))</f>
        <v/>
      </c>
      <c r="D123" s="14">
        <f>IF($A123="","",SUMIFS(Payments!$C$5:$C$1004,Payments!$B$5:$B$1004,$A123,Payments!$F$5:$F$1004,$B$3))</f>
        <v/>
      </c>
      <c r="E123" s="14">
        <f>IF($A123="","",SUMIFS(Payments!$C$5:$C$1004,Payments!$B$5:$B$1004,$A123,Payments!$F$5:$F$1004,$B$3,Payments!$G$5:$G$1004,"Bank/check/ACH/Zelle"))</f>
        <v/>
      </c>
      <c r="F123" s="14">
        <f>IF($A123="","",D123-E123)</f>
        <v/>
      </c>
      <c r="G123" s="15">
        <f>IF($A123="","",IF(C123="Royalties",Settings!$B$7,IFERROR(INDEX(Settings!$B$5:$B$6,MATCH(--$B$3,Settings!$C$5:$C$6,0)),"Year not in Settings")))</f>
        <v/>
      </c>
      <c r="H123" s="13">
        <f>IF($A123="","",IF(OR(C123="Services",C123="Legal fees"),"1099-NEC",IF(OR(C123="Rent",C123="Medical",C123="Royalties"),"1099-MISC","Check IRS instructions")))</f>
        <v/>
      </c>
      <c r="I123" s="13">
        <f>IF($A123="","",IF(NOT(ISNUMBER(G123)),"Check year",IF(AND(E123&gt;=G123,OR(AND(B123&lt;&gt;"C corp",B123&lt;&gt;"S corp"),C123="Legal fees",C123="Medical")),"Yes","No")))</f>
        <v/>
      </c>
      <c r="J123" s="13">
        <f>IF($A123="","",IF(IFERROR(INDEX(Contractors!$D$5:$D$204,ROWS($A$7:$A123)),"")="Y","No","Yes"))</f>
        <v/>
      </c>
      <c r="K123" s="16">
        <f>IF(I123&lt;&gt;"Yes","",IF(IFERROR(--$B$3,0)&lt;&gt;Settings!$C$9,"See IRS instructions",IF(H123="1099-NEC",Settings!$B$9,IF(H123="1099-MISC",Settings!$B$10,"See IRS instructions"))))</f>
        <v/>
      </c>
      <c r="L123" s="16">
        <f>IF(I123&lt;&gt;"Yes","",IF(IFERROR(--$B$3,0)&lt;&gt;Settings!$C$9,"See IRS instructions",IF(H123="1099-NEC",Settings!$B$9,IF(H123="1099-MISC",Settings!$B$11,"See IRS instructions"))))</f>
        <v/>
      </c>
      <c r="M123" s="16">
        <f>IF(I123&lt;&gt;"Yes","",IF(IFERROR(--$B$3,0)&lt;&gt;Settings!$C$9,"See IRS instructions",IF(H123="1099-NEC",Settings!$B$9,IF(H123="1099-MISC",Settings!$B$12,"See IRS instructions"))))</f>
        <v/>
      </c>
      <c r="N123" s="13">
        <f>IF($A123="","",IF(J123="Yes","Request Form W-9",IF(IFERROR(INDEX(Contractors!$E$5:$E$204,ROWS($A$7:$A123)),"")&lt;&gt;"Y","Confirm TIN from W-9",IF(H123="Check IRS instructions","Check payment type",""))))</f>
        <v/>
      </c>
    </row>
    <row r="124">
      <c r="A124" s="13">
        <f>IFERROR(IF(INDEX(Contractors!$A$5:$A$204,ROWS($A$7:$A124))="","",INDEX(Contractors!$A$5:$A$204,ROWS($A$7:$A124))),"")</f>
        <v/>
      </c>
      <c r="B124" s="13">
        <f>IF($A124="","",IFERROR(INDEX(Contractors!$C$5:$C$204,ROWS($A$7:$A124))&amp;"",""))</f>
        <v/>
      </c>
      <c r="C124" s="13">
        <f>IF($A124="","",IFERROR(INDEX(Contractors!$G$5:$G$204,ROWS($A$7:$A124))&amp;"",""))</f>
        <v/>
      </c>
      <c r="D124" s="14">
        <f>IF($A124="","",SUMIFS(Payments!$C$5:$C$1004,Payments!$B$5:$B$1004,$A124,Payments!$F$5:$F$1004,$B$3))</f>
        <v/>
      </c>
      <c r="E124" s="14">
        <f>IF($A124="","",SUMIFS(Payments!$C$5:$C$1004,Payments!$B$5:$B$1004,$A124,Payments!$F$5:$F$1004,$B$3,Payments!$G$5:$G$1004,"Bank/check/ACH/Zelle"))</f>
        <v/>
      </c>
      <c r="F124" s="14">
        <f>IF($A124="","",D124-E124)</f>
        <v/>
      </c>
      <c r="G124" s="15">
        <f>IF($A124="","",IF(C124="Royalties",Settings!$B$7,IFERROR(INDEX(Settings!$B$5:$B$6,MATCH(--$B$3,Settings!$C$5:$C$6,0)),"Year not in Settings")))</f>
        <v/>
      </c>
      <c r="H124" s="13">
        <f>IF($A124="","",IF(OR(C124="Services",C124="Legal fees"),"1099-NEC",IF(OR(C124="Rent",C124="Medical",C124="Royalties"),"1099-MISC","Check IRS instructions")))</f>
        <v/>
      </c>
      <c r="I124" s="13">
        <f>IF($A124="","",IF(NOT(ISNUMBER(G124)),"Check year",IF(AND(E124&gt;=G124,OR(AND(B124&lt;&gt;"C corp",B124&lt;&gt;"S corp"),C124="Legal fees",C124="Medical")),"Yes","No")))</f>
        <v/>
      </c>
      <c r="J124" s="13">
        <f>IF($A124="","",IF(IFERROR(INDEX(Contractors!$D$5:$D$204,ROWS($A$7:$A124)),"")="Y","No","Yes"))</f>
        <v/>
      </c>
      <c r="K124" s="16">
        <f>IF(I124&lt;&gt;"Yes","",IF(IFERROR(--$B$3,0)&lt;&gt;Settings!$C$9,"See IRS instructions",IF(H124="1099-NEC",Settings!$B$9,IF(H124="1099-MISC",Settings!$B$10,"See IRS instructions"))))</f>
        <v/>
      </c>
      <c r="L124" s="16">
        <f>IF(I124&lt;&gt;"Yes","",IF(IFERROR(--$B$3,0)&lt;&gt;Settings!$C$9,"See IRS instructions",IF(H124="1099-NEC",Settings!$B$9,IF(H124="1099-MISC",Settings!$B$11,"See IRS instructions"))))</f>
        <v/>
      </c>
      <c r="M124" s="16">
        <f>IF(I124&lt;&gt;"Yes","",IF(IFERROR(--$B$3,0)&lt;&gt;Settings!$C$9,"See IRS instructions",IF(H124="1099-NEC",Settings!$B$9,IF(H124="1099-MISC",Settings!$B$12,"See IRS instructions"))))</f>
        <v/>
      </c>
      <c r="N124" s="13">
        <f>IF($A124="","",IF(J124="Yes","Request Form W-9",IF(IFERROR(INDEX(Contractors!$E$5:$E$204,ROWS($A$7:$A124)),"")&lt;&gt;"Y","Confirm TIN from W-9",IF(H124="Check IRS instructions","Check payment type",""))))</f>
        <v/>
      </c>
    </row>
    <row r="125">
      <c r="A125" s="13">
        <f>IFERROR(IF(INDEX(Contractors!$A$5:$A$204,ROWS($A$7:$A125))="","",INDEX(Contractors!$A$5:$A$204,ROWS($A$7:$A125))),"")</f>
        <v/>
      </c>
      <c r="B125" s="13">
        <f>IF($A125="","",IFERROR(INDEX(Contractors!$C$5:$C$204,ROWS($A$7:$A125))&amp;"",""))</f>
        <v/>
      </c>
      <c r="C125" s="13">
        <f>IF($A125="","",IFERROR(INDEX(Contractors!$G$5:$G$204,ROWS($A$7:$A125))&amp;"",""))</f>
        <v/>
      </c>
      <c r="D125" s="14">
        <f>IF($A125="","",SUMIFS(Payments!$C$5:$C$1004,Payments!$B$5:$B$1004,$A125,Payments!$F$5:$F$1004,$B$3))</f>
        <v/>
      </c>
      <c r="E125" s="14">
        <f>IF($A125="","",SUMIFS(Payments!$C$5:$C$1004,Payments!$B$5:$B$1004,$A125,Payments!$F$5:$F$1004,$B$3,Payments!$G$5:$G$1004,"Bank/check/ACH/Zelle"))</f>
        <v/>
      </c>
      <c r="F125" s="14">
        <f>IF($A125="","",D125-E125)</f>
        <v/>
      </c>
      <c r="G125" s="15">
        <f>IF($A125="","",IF(C125="Royalties",Settings!$B$7,IFERROR(INDEX(Settings!$B$5:$B$6,MATCH(--$B$3,Settings!$C$5:$C$6,0)),"Year not in Settings")))</f>
        <v/>
      </c>
      <c r="H125" s="13">
        <f>IF($A125="","",IF(OR(C125="Services",C125="Legal fees"),"1099-NEC",IF(OR(C125="Rent",C125="Medical",C125="Royalties"),"1099-MISC","Check IRS instructions")))</f>
        <v/>
      </c>
      <c r="I125" s="13">
        <f>IF($A125="","",IF(NOT(ISNUMBER(G125)),"Check year",IF(AND(E125&gt;=G125,OR(AND(B125&lt;&gt;"C corp",B125&lt;&gt;"S corp"),C125="Legal fees",C125="Medical")),"Yes","No")))</f>
        <v/>
      </c>
      <c r="J125" s="13">
        <f>IF($A125="","",IF(IFERROR(INDEX(Contractors!$D$5:$D$204,ROWS($A$7:$A125)),"")="Y","No","Yes"))</f>
        <v/>
      </c>
      <c r="K125" s="16">
        <f>IF(I125&lt;&gt;"Yes","",IF(IFERROR(--$B$3,0)&lt;&gt;Settings!$C$9,"See IRS instructions",IF(H125="1099-NEC",Settings!$B$9,IF(H125="1099-MISC",Settings!$B$10,"See IRS instructions"))))</f>
        <v/>
      </c>
      <c r="L125" s="16">
        <f>IF(I125&lt;&gt;"Yes","",IF(IFERROR(--$B$3,0)&lt;&gt;Settings!$C$9,"See IRS instructions",IF(H125="1099-NEC",Settings!$B$9,IF(H125="1099-MISC",Settings!$B$11,"See IRS instructions"))))</f>
        <v/>
      </c>
      <c r="M125" s="16">
        <f>IF(I125&lt;&gt;"Yes","",IF(IFERROR(--$B$3,0)&lt;&gt;Settings!$C$9,"See IRS instructions",IF(H125="1099-NEC",Settings!$B$9,IF(H125="1099-MISC",Settings!$B$12,"See IRS instructions"))))</f>
        <v/>
      </c>
      <c r="N125" s="13">
        <f>IF($A125="","",IF(J125="Yes","Request Form W-9",IF(IFERROR(INDEX(Contractors!$E$5:$E$204,ROWS($A$7:$A125)),"")&lt;&gt;"Y","Confirm TIN from W-9",IF(H125="Check IRS instructions","Check payment type",""))))</f>
        <v/>
      </c>
    </row>
    <row r="126">
      <c r="A126" s="13">
        <f>IFERROR(IF(INDEX(Contractors!$A$5:$A$204,ROWS($A$7:$A126))="","",INDEX(Contractors!$A$5:$A$204,ROWS($A$7:$A126))),"")</f>
        <v/>
      </c>
      <c r="B126" s="13">
        <f>IF($A126="","",IFERROR(INDEX(Contractors!$C$5:$C$204,ROWS($A$7:$A126))&amp;"",""))</f>
        <v/>
      </c>
      <c r="C126" s="13">
        <f>IF($A126="","",IFERROR(INDEX(Contractors!$G$5:$G$204,ROWS($A$7:$A126))&amp;"",""))</f>
        <v/>
      </c>
      <c r="D126" s="14">
        <f>IF($A126="","",SUMIFS(Payments!$C$5:$C$1004,Payments!$B$5:$B$1004,$A126,Payments!$F$5:$F$1004,$B$3))</f>
        <v/>
      </c>
      <c r="E126" s="14">
        <f>IF($A126="","",SUMIFS(Payments!$C$5:$C$1004,Payments!$B$5:$B$1004,$A126,Payments!$F$5:$F$1004,$B$3,Payments!$G$5:$G$1004,"Bank/check/ACH/Zelle"))</f>
        <v/>
      </c>
      <c r="F126" s="14">
        <f>IF($A126="","",D126-E126)</f>
        <v/>
      </c>
      <c r="G126" s="15">
        <f>IF($A126="","",IF(C126="Royalties",Settings!$B$7,IFERROR(INDEX(Settings!$B$5:$B$6,MATCH(--$B$3,Settings!$C$5:$C$6,0)),"Year not in Settings")))</f>
        <v/>
      </c>
      <c r="H126" s="13">
        <f>IF($A126="","",IF(OR(C126="Services",C126="Legal fees"),"1099-NEC",IF(OR(C126="Rent",C126="Medical",C126="Royalties"),"1099-MISC","Check IRS instructions")))</f>
        <v/>
      </c>
      <c r="I126" s="13">
        <f>IF($A126="","",IF(NOT(ISNUMBER(G126)),"Check year",IF(AND(E126&gt;=G126,OR(AND(B126&lt;&gt;"C corp",B126&lt;&gt;"S corp"),C126="Legal fees",C126="Medical")),"Yes","No")))</f>
        <v/>
      </c>
      <c r="J126" s="13">
        <f>IF($A126="","",IF(IFERROR(INDEX(Contractors!$D$5:$D$204,ROWS($A$7:$A126)),"")="Y","No","Yes"))</f>
        <v/>
      </c>
      <c r="K126" s="16">
        <f>IF(I126&lt;&gt;"Yes","",IF(IFERROR(--$B$3,0)&lt;&gt;Settings!$C$9,"See IRS instructions",IF(H126="1099-NEC",Settings!$B$9,IF(H126="1099-MISC",Settings!$B$10,"See IRS instructions"))))</f>
        <v/>
      </c>
      <c r="L126" s="16">
        <f>IF(I126&lt;&gt;"Yes","",IF(IFERROR(--$B$3,0)&lt;&gt;Settings!$C$9,"See IRS instructions",IF(H126="1099-NEC",Settings!$B$9,IF(H126="1099-MISC",Settings!$B$11,"See IRS instructions"))))</f>
        <v/>
      </c>
      <c r="M126" s="16">
        <f>IF(I126&lt;&gt;"Yes","",IF(IFERROR(--$B$3,0)&lt;&gt;Settings!$C$9,"See IRS instructions",IF(H126="1099-NEC",Settings!$B$9,IF(H126="1099-MISC",Settings!$B$12,"See IRS instructions"))))</f>
        <v/>
      </c>
      <c r="N126" s="13">
        <f>IF($A126="","",IF(J126="Yes","Request Form W-9",IF(IFERROR(INDEX(Contractors!$E$5:$E$204,ROWS($A$7:$A126)),"")&lt;&gt;"Y","Confirm TIN from W-9",IF(H126="Check IRS instructions","Check payment type",""))))</f>
        <v/>
      </c>
    </row>
    <row r="127">
      <c r="A127" s="13">
        <f>IFERROR(IF(INDEX(Contractors!$A$5:$A$204,ROWS($A$7:$A127))="","",INDEX(Contractors!$A$5:$A$204,ROWS($A$7:$A127))),"")</f>
        <v/>
      </c>
      <c r="B127" s="13">
        <f>IF($A127="","",IFERROR(INDEX(Contractors!$C$5:$C$204,ROWS($A$7:$A127))&amp;"",""))</f>
        <v/>
      </c>
      <c r="C127" s="13">
        <f>IF($A127="","",IFERROR(INDEX(Contractors!$G$5:$G$204,ROWS($A$7:$A127))&amp;"",""))</f>
        <v/>
      </c>
      <c r="D127" s="14">
        <f>IF($A127="","",SUMIFS(Payments!$C$5:$C$1004,Payments!$B$5:$B$1004,$A127,Payments!$F$5:$F$1004,$B$3))</f>
        <v/>
      </c>
      <c r="E127" s="14">
        <f>IF($A127="","",SUMIFS(Payments!$C$5:$C$1004,Payments!$B$5:$B$1004,$A127,Payments!$F$5:$F$1004,$B$3,Payments!$G$5:$G$1004,"Bank/check/ACH/Zelle"))</f>
        <v/>
      </c>
      <c r="F127" s="14">
        <f>IF($A127="","",D127-E127)</f>
        <v/>
      </c>
      <c r="G127" s="15">
        <f>IF($A127="","",IF(C127="Royalties",Settings!$B$7,IFERROR(INDEX(Settings!$B$5:$B$6,MATCH(--$B$3,Settings!$C$5:$C$6,0)),"Year not in Settings")))</f>
        <v/>
      </c>
      <c r="H127" s="13">
        <f>IF($A127="","",IF(OR(C127="Services",C127="Legal fees"),"1099-NEC",IF(OR(C127="Rent",C127="Medical",C127="Royalties"),"1099-MISC","Check IRS instructions")))</f>
        <v/>
      </c>
      <c r="I127" s="13">
        <f>IF($A127="","",IF(NOT(ISNUMBER(G127)),"Check year",IF(AND(E127&gt;=G127,OR(AND(B127&lt;&gt;"C corp",B127&lt;&gt;"S corp"),C127="Legal fees",C127="Medical")),"Yes","No")))</f>
        <v/>
      </c>
      <c r="J127" s="13">
        <f>IF($A127="","",IF(IFERROR(INDEX(Contractors!$D$5:$D$204,ROWS($A$7:$A127)),"")="Y","No","Yes"))</f>
        <v/>
      </c>
      <c r="K127" s="16">
        <f>IF(I127&lt;&gt;"Yes","",IF(IFERROR(--$B$3,0)&lt;&gt;Settings!$C$9,"See IRS instructions",IF(H127="1099-NEC",Settings!$B$9,IF(H127="1099-MISC",Settings!$B$10,"See IRS instructions"))))</f>
        <v/>
      </c>
      <c r="L127" s="16">
        <f>IF(I127&lt;&gt;"Yes","",IF(IFERROR(--$B$3,0)&lt;&gt;Settings!$C$9,"See IRS instructions",IF(H127="1099-NEC",Settings!$B$9,IF(H127="1099-MISC",Settings!$B$11,"See IRS instructions"))))</f>
        <v/>
      </c>
      <c r="M127" s="16">
        <f>IF(I127&lt;&gt;"Yes","",IF(IFERROR(--$B$3,0)&lt;&gt;Settings!$C$9,"See IRS instructions",IF(H127="1099-NEC",Settings!$B$9,IF(H127="1099-MISC",Settings!$B$12,"See IRS instructions"))))</f>
        <v/>
      </c>
      <c r="N127" s="13">
        <f>IF($A127="","",IF(J127="Yes","Request Form W-9",IF(IFERROR(INDEX(Contractors!$E$5:$E$204,ROWS($A$7:$A127)),"")&lt;&gt;"Y","Confirm TIN from W-9",IF(H127="Check IRS instructions","Check payment type",""))))</f>
        <v/>
      </c>
    </row>
    <row r="128">
      <c r="A128" s="13">
        <f>IFERROR(IF(INDEX(Contractors!$A$5:$A$204,ROWS($A$7:$A128))="","",INDEX(Contractors!$A$5:$A$204,ROWS($A$7:$A128))),"")</f>
        <v/>
      </c>
      <c r="B128" s="13">
        <f>IF($A128="","",IFERROR(INDEX(Contractors!$C$5:$C$204,ROWS($A$7:$A128))&amp;"",""))</f>
        <v/>
      </c>
      <c r="C128" s="13">
        <f>IF($A128="","",IFERROR(INDEX(Contractors!$G$5:$G$204,ROWS($A$7:$A128))&amp;"",""))</f>
        <v/>
      </c>
      <c r="D128" s="14">
        <f>IF($A128="","",SUMIFS(Payments!$C$5:$C$1004,Payments!$B$5:$B$1004,$A128,Payments!$F$5:$F$1004,$B$3))</f>
        <v/>
      </c>
      <c r="E128" s="14">
        <f>IF($A128="","",SUMIFS(Payments!$C$5:$C$1004,Payments!$B$5:$B$1004,$A128,Payments!$F$5:$F$1004,$B$3,Payments!$G$5:$G$1004,"Bank/check/ACH/Zelle"))</f>
        <v/>
      </c>
      <c r="F128" s="14">
        <f>IF($A128="","",D128-E128)</f>
        <v/>
      </c>
      <c r="G128" s="15">
        <f>IF($A128="","",IF(C128="Royalties",Settings!$B$7,IFERROR(INDEX(Settings!$B$5:$B$6,MATCH(--$B$3,Settings!$C$5:$C$6,0)),"Year not in Settings")))</f>
        <v/>
      </c>
      <c r="H128" s="13">
        <f>IF($A128="","",IF(OR(C128="Services",C128="Legal fees"),"1099-NEC",IF(OR(C128="Rent",C128="Medical",C128="Royalties"),"1099-MISC","Check IRS instructions")))</f>
        <v/>
      </c>
      <c r="I128" s="13">
        <f>IF($A128="","",IF(NOT(ISNUMBER(G128)),"Check year",IF(AND(E128&gt;=G128,OR(AND(B128&lt;&gt;"C corp",B128&lt;&gt;"S corp"),C128="Legal fees",C128="Medical")),"Yes","No")))</f>
        <v/>
      </c>
      <c r="J128" s="13">
        <f>IF($A128="","",IF(IFERROR(INDEX(Contractors!$D$5:$D$204,ROWS($A$7:$A128)),"")="Y","No","Yes"))</f>
        <v/>
      </c>
      <c r="K128" s="16">
        <f>IF(I128&lt;&gt;"Yes","",IF(IFERROR(--$B$3,0)&lt;&gt;Settings!$C$9,"See IRS instructions",IF(H128="1099-NEC",Settings!$B$9,IF(H128="1099-MISC",Settings!$B$10,"See IRS instructions"))))</f>
        <v/>
      </c>
      <c r="L128" s="16">
        <f>IF(I128&lt;&gt;"Yes","",IF(IFERROR(--$B$3,0)&lt;&gt;Settings!$C$9,"See IRS instructions",IF(H128="1099-NEC",Settings!$B$9,IF(H128="1099-MISC",Settings!$B$11,"See IRS instructions"))))</f>
        <v/>
      </c>
      <c r="M128" s="16">
        <f>IF(I128&lt;&gt;"Yes","",IF(IFERROR(--$B$3,0)&lt;&gt;Settings!$C$9,"See IRS instructions",IF(H128="1099-NEC",Settings!$B$9,IF(H128="1099-MISC",Settings!$B$12,"See IRS instructions"))))</f>
        <v/>
      </c>
      <c r="N128" s="13">
        <f>IF($A128="","",IF(J128="Yes","Request Form W-9",IF(IFERROR(INDEX(Contractors!$E$5:$E$204,ROWS($A$7:$A128)),"")&lt;&gt;"Y","Confirm TIN from W-9",IF(H128="Check IRS instructions","Check payment type",""))))</f>
        <v/>
      </c>
    </row>
    <row r="129">
      <c r="A129" s="13">
        <f>IFERROR(IF(INDEX(Contractors!$A$5:$A$204,ROWS($A$7:$A129))="","",INDEX(Contractors!$A$5:$A$204,ROWS($A$7:$A129))),"")</f>
        <v/>
      </c>
      <c r="B129" s="13">
        <f>IF($A129="","",IFERROR(INDEX(Contractors!$C$5:$C$204,ROWS($A$7:$A129))&amp;"",""))</f>
        <v/>
      </c>
      <c r="C129" s="13">
        <f>IF($A129="","",IFERROR(INDEX(Contractors!$G$5:$G$204,ROWS($A$7:$A129))&amp;"",""))</f>
        <v/>
      </c>
      <c r="D129" s="14">
        <f>IF($A129="","",SUMIFS(Payments!$C$5:$C$1004,Payments!$B$5:$B$1004,$A129,Payments!$F$5:$F$1004,$B$3))</f>
        <v/>
      </c>
      <c r="E129" s="14">
        <f>IF($A129="","",SUMIFS(Payments!$C$5:$C$1004,Payments!$B$5:$B$1004,$A129,Payments!$F$5:$F$1004,$B$3,Payments!$G$5:$G$1004,"Bank/check/ACH/Zelle"))</f>
        <v/>
      </c>
      <c r="F129" s="14">
        <f>IF($A129="","",D129-E129)</f>
        <v/>
      </c>
      <c r="G129" s="15">
        <f>IF($A129="","",IF(C129="Royalties",Settings!$B$7,IFERROR(INDEX(Settings!$B$5:$B$6,MATCH(--$B$3,Settings!$C$5:$C$6,0)),"Year not in Settings")))</f>
        <v/>
      </c>
      <c r="H129" s="13">
        <f>IF($A129="","",IF(OR(C129="Services",C129="Legal fees"),"1099-NEC",IF(OR(C129="Rent",C129="Medical",C129="Royalties"),"1099-MISC","Check IRS instructions")))</f>
        <v/>
      </c>
      <c r="I129" s="13">
        <f>IF($A129="","",IF(NOT(ISNUMBER(G129)),"Check year",IF(AND(E129&gt;=G129,OR(AND(B129&lt;&gt;"C corp",B129&lt;&gt;"S corp"),C129="Legal fees",C129="Medical")),"Yes","No")))</f>
        <v/>
      </c>
      <c r="J129" s="13">
        <f>IF($A129="","",IF(IFERROR(INDEX(Contractors!$D$5:$D$204,ROWS($A$7:$A129)),"")="Y","No","Yes"))</f>
        <v/>
      </c>
      <c r="K129" s="16">
        <f>IF(I129&lt;&gt;"Yes","",IF(IFERROR(--$B$3,0)&lt;&gt;Settings!$C$9,"See IRS instructions",IF(H129="1099-NEC",Settings!$B$9,IF(H129="1099-MISC",Settings!$B$10,"See IRS instructions"))))</f>
        <v/>
      </c>
      <c r="L129" s="16">
        <f>IF(I129&lt;&gt;"Yes","",IF(IFERROR(--$B$3,0)&lt;&gt;Settings!$C$9,"See IRS instructions",IF(H129="1099-NEC",Settings!$B$9,IF(H129="1099-MISC",Settings!$B$11,"See IRS instructions"))))</f>
        <v/>
      </c>
      <c r="M129" s="16">
        <f>IF(I129&lt;&gt;"Yes","",IF(IFERROR(--$B$3,0)&lt;&gt;Settings!$C$9,"See IRS instructions",IF(H129="1099-NEC",Settings!$B$9,IF(H129="1099-MISC",Settings!$B$12,"See IRS instructions"))))</f>
        <v/>
      </c>
      <c r="N129" s="13">
        <f>IF($A129="","",IF(J129="Yes","Request Form W-9",IF(IFERROR(INDEX(Contractors!$E$5:$E$204,ROWS($A$7:$A129)),"")&lt;&gt;"Y","Confirm TIN from W-9",IF(H129="Check IRS instructions","Check payment type",""))))</f>
        <v/>
      </c>
    </row>
    <row r="130">
      <c r="A130" s="13">
        <f>IFERROR(IF(INDEX(Contractors!$A$5:$A$204,ROWS($A$7:$A130))="","",INDEX(Contractors!$A$5:$A$204,ROWS($A$7:$A130))),"")</f>
        <v/>
      </c>
      <c r="B130" s="13">
        <f>IF($A130="","",IFERROR(INDEX(Contractors!$C$5:$C$204,ROWS($A$7:$A130))&amp;"",""))</f>
        <v/>
      </c>
      <c r="C130" s="13">
        <f>IF($A130="","",IFERROR(INDEX(Contractors!$G$5:$G$204,ROWS($A$7:$A130))&amp;"",""))</f>
        <v/>
      </c>
      <c r="D130" s="14">
        <f>IF($A130="","",SUMIFS(Payments!$C$5:$C$1004,Payments!$B$5:$B$1004,$A130,Payments!$F$5:$F$1004,$B$3))</f>
        <v/>
      </c>
      <c r="E130" s="14">
        <f>IF($A130="","",SUMIFS(Payments!$C$5:$C$1004,Payments!$B$5:$B$1004,$A130,Payments!$F$5:$F$1004,$B$3,Payments!$G$5:$G$1004,"Bank/check/ACH/Zelle"))</f>
        <v/>
      </c>
      <c r="F130" s="14">
        <f>IF($A130="","",D130-E130)</f>
        <v/>
      </c>
      <c r="G130" s="15">
        <f>IF($A130="","",IF(C130="Royalties",Settings!$B$7,IFERROR(INDEX(Settings!$B$5:$B$6,MATCH(--$B$3,Settings!$C$5:$C$6,0)),"Year not in Settings")))</f>
        <v/>
      </c>
      <c r="H130" s="13">
        <f>IF($A130="","",IF(OR(C130="Services",C130="Legal fees"),"1099-NEC",IF(OR(C130="Rent",C130="Medical",C130="Royalties"),"1099-MISC","Check IRS instructions")))</f>
        <v/>
      </c>
      <c r="I130" s="13">
        <f>IF($A130="","",IF(NOT(ISNUMBER(G130)),"Check year",IF(AND(E130&gt;=G130,OR(AND(B130&lt;&gt;"C corp",B130&lt;&gt;"S corp"),C130="Legal fees",C130="Medical")),"Yes","No")))</f>
        <v/>
      </c>
      <c r="J130" s="13">
        <f>IF($A130="","",IF(IFERROR(INDEX(Contractors!$D$5:$D$204,ROWS($A$7:$A130)),"")="Y","No","Yes"))</f>
        <v/>
      </c>
      <c r="K130" s="16">
        <f>IF(I130&lt;&gt;"Yes","",IF(IFERROR(--$B$3,0)&lt;&gt;Settings!$C$9,"See IRS instructions",IF(H130="1099-NEC",Settings!$B$9,IF(H130="1099-MISC",Settings!$B$10,"See IRS instructions"))))</f>
        <v/>
      </c>
      <c r="L130" s="16">
        <f>IF(I130&lt;&gt;"Yes","",IF(IFERROR(--$B$3,0)&lt;&gt;Settings!$C$9,"See IRS instructions",IF(H130="1099-NEC",Settings!$B$9,IF(H130="1099-MISC",Settings!$B$11,"See IRS instructions"))))</f>
        <v/>
      </c>
      <c r="M130" s="16">
        <f>IF(I130&lt;&gt;"Yes","",IF(IFERROR(--$B$3,0)&lt;&gt;Settings!$C$9,"See IRS instructions",IF(H130="1099-NEC",Settings!$B$9,IF(H130="1099-MISC",Settings!$B$12,"See IRS instructions"))))</f>
        <v/>
      </c>
      <c r="N130" s="13">
        <f>IF($A130="","",IF(J130="Yes","Request Form W-9",IF(IFERROR(INDEX(Contractors!$E$5:$E$204,ROWS($A$7:$A130)),"")&lt;&gt;"Y","Confirm TIN from W-9",IF(H130="Check IRS instructions","Check payment type",""))))</f>
        <v/>
      </c>
    </row>
    <row r="131">
      <c r="A131" s="13">
        <f>IFERROR(IF(INDEX(Contractors!$A$5:$A$204,ROWS($A$7:$A131))="","",INDEX(Contractors!$A$5:$A$204,ROWS($A$7:$A131))),"")</f>
        <v/>
      </c>
      <c r="B131" s="13">
        <f>IF($A131="","",IFERROR(INDEX(Contractors!$C$5:$C$204,ROWS($A$7:$A131))&amp;"",""))</f>
        <v/>
      </c>
      <c r="C131" s="13">
        <f>IF($A131="","",IFERROR(INDEX(Contractors!$G$5:$G$204,ROWS($A$7:$A131))&amp;"",""))</f>
        <v/>
      </c>
      <c r="D131" s="14">
        <f>IF($A131="","",SUMIFS(Payments!$C$5:$C$1004,Payments!$B$5:$B$1004,$A131,Payments!$F$5:$F$1004,$B$3))</f>
        <v/>
      </c>
      <c r="E131" s="14">
        <f>IF($A131="","",SUMIFS(Payments!$C$5:$C$1004,Payments!$B$5:$B$1004,$A131,Payments!$F$5:$F$1004,$B$3,Payments!$G$5:$G$1004,"Bank/check/ACH/Zelle"))</f>
        <v/>
      </c>
      <c r="F131" s="14">
        <f>IF($A131="","",D131-E131)</f>
        <v/>
      </c>
      <c r="G131" s="15">
        <f>IF($A131="","",IF(C131="Royalties",Settings!$B$7,IFERROR(INDEX(Settings!$B$5:$B$6,MATCH(--$B$3,Settings!$C$5:$C$6,0)),"Year not in Settings")))</f>
        <v/>
      </c>
      <c r="H131" s="13">
        <f>IF($A131="","",IF(OR(C131="Services",C131="Legal fees"),"1099-NEC",IF(OR(C131="Rent",C131="Medical",C131="Royalties"),"1099-MISC","Check IRS instructions")))</f>
        <v/>
      </c>
      <c r="I131" s="13">
        <f>IF($A131="","",IF(NOT(ISNUMBER(G131)),"Check year",IF(AND(E131&gt;=G131,OR(AND(B131&lt;&gt;"C corp",B131&lt;&gt;"S corp"),C131="Legal fees",C131="Medical")),"Yes","No")))</f>
        <v/>
      </c>
      <c r="J131" s="13">
        <f>IF($A131="","",IF(IFERROR(INDEX(Contractors!$D$5:$D$204,ROWS($A$7:$A131)),"")="Y","No","Yes"))</f>
        <v/>
      </c>
      <c r="K131" s="16">
        <f>IF(I131&lt;&gt;"Yes","",IF(IFERROR(--$B$3,0)&lt;&gt;Settings!$C$9,"See IRS instructions",IF(H131="1099-NEC",Settings!$B$9,IF(H131="1099-MISC",Settings!$B$10,"See IRS instructions"))))</f>
        <v/>
      </c>
      <c r="L131" s="16">
        <f>IF(I131&lt;&gt;"Yes","",IF(IFERROR(--$B$3,0)&lt;&gt;Settings!$C$9,"See IRS instructions",IF(H131="1099-NEC",Settings!$B$9,IF(H131="1099-MISC",Settings!$B$11,"See IRS instructions"))))</f>
        <v/>
      </c>
      <c r="M131" s="16">
        <f>IF(I131&lt;&gt;"Yes","",IF(IFERROR(--$B$3,0)&lt;&gt;Settings!$C$9,"See IRS instructions",IF(H131="1099-NEC",Settings!$B$9,IF(H131="1099-MISC",Settings!$B$12,"See IRS instructions"))))</f>
        <v/>
      </c>
      <c r="N131" s="13">
        <f>IF($A131="","",IF(J131="Yes","Request Form W-9",IF(IFERROR(INDEX(Contractors!$E$5:$E$204,ROWS($A$7:$A131)),"")&lt;&gt;"Y","Confirm TIN from W-9",IF(H131="Check IRS instructions","Check payment type",""))))</f>
        <v/>
      </c>
    </row>
    <row r="132">
      <c r="A132" s="13">
        <f>IFERROR(IF(INDEX(Contractors!$A$5:$A$204,ROWS($A$7:$A132))="","",INDEX(Contractors!$A$5:$A$204,ROWS($A$7:$A132))),"")</f>
        <v/>
      </c>
      <c r="B132" s="13">
        <f>IF($A132="","",IFERROR(INDEX(Contractors!$C$5:$C$204,ROWS($A$7:$A132))&amp;"",""))</f>
        <v/>
      </c>
      <c r="C132" s="13">
        <f>IF($A132="","",IFERROR(INDEX(Contractors!$G$5:$G$204,ROWS($A$7:$A132))&amp;"",""))</f>
        <v/>
      </c>
      <c r="D132" s="14">
        <f>IF($A132="","",SUMIFS(Payments!$C$5:$C$1004,Payments!$B$5:$B$1004,$A132,Payments!$F$5:$F$1004,$B$3))</f>
        <v/>
      </c>
      <c r="E132" s="14">
        <f>IF($A132="","",SUMIFS(Payments!$C$5:$C$1004,Payments!$B$5:$B$1004,$A132,Payments!$F$5:$F$1004,$B$3,Payments!$G$5:$G$1004,"Bank/check/ACH/Zelle"))</f>
        <v/>
      </c>
      <c r="F132" s="14">
        <f>IF($A132="","",D132-E132)</f>
        <v/>
      </c>
      <c r="G132" s="15">
        <f>IF($A132="","",IF(C132="Royalties",Settings!$B$7,IFERROR(INDEX(Settings!$B$5:$B$6,MATCH(--$B$3,Settings!$C$5:$C$6,0)),"Year not in Settings")))</f>
        <v/>
      </c>
      <c r="H132" s="13">
        <f>IF($A132="","",IF(OR(C132="Services",C132="Legal fees"),"1099-NEC",IF(OR(C132="Rent",C132="Medical",C132="Royalties"),"1099-MISC","Check IRS instructions")))</f>
        <v/>
      </c>
      <c r="I132" s="13">
        <f>IF($A132="","",IF(NOT(ISNUMBER(G132)),"Check year",IF(AND(E132&gt;=G132,OR(AND(B132&lt;&gt;"C corp",B132&lt;&gt;"S corp"),C132="Legal fees",C132="Medical")),"Yes","No")))</f>
        <v/>
      </c>
      <c r="J132" s="13">
        <f>IF($A132="","",IF(IFERROR(INDEX(Contractors!$D$5:$D$204,ROWS($A$7:$A132)),"")="Y","No","Yes"))</f>
        <v/>
      </c>
      <c r="K132" s="16">
        <f>IF(I132&lt;&gt;"Yes","",IF(IFERROR(--$B$3,0)&lt;&gt;Settings!$C$9,"See IRS instructions",IF(H132="1099-NEC",Settings!$B$9,IF(H132="1099-MISC",Settings!$B$10,"See IRS instructions"))))</f>
        <v/>
      </c>
      <c r="L132" s="16">
        <f>IF(I132&lt;&gt;"Yes","",IF(IFERROR(--$B$3,0)&lt;&gt;Settings!$C$9,"See IRS instructions",IF(H132="1099-NEC",Settings!$B$9,IF(H132="1099-MISC",Settings!$B$11,"See IRS instructions"))))</f>
        <v/>
      </c>
      <c r="M132" s="16">
        <f>IF(I132&lt;&gt;"Yes","",IF(IFERROR(--$B$3,0)&lt;&gt;Settings!$C$9,"See IRS instructions",IF(H132="1099-NEC",Settings!$B$9,IF(H132="1099-MISC",Settings!$B$12,"See IRS instructions"))))</f>
        <v/>
      </c>
      <c r="N132" s="13">
        <f>IF($A132="","",IF(J132="Yes","Request Form W-9",IF(IFERROR(INDEX(Contractors!$E$5:$E$204,ROWS($A$7:$A132)),"")&lt;&gt;"Y","Confirm TIN from W-9",IF(H132="Check IRS instructions","Check payment type",""))))</f>
        <v/>
      </c>
    </row>
    <row r="133">
      <c r="A133" s="13">
        <f>IFERROR(IF(INDEX(Contractors!$A$5:$A$204,ROWS($A$7:$A133))="","",INDEX(Contractors!$A$5:$A$204,ROWS($A$7:$A133))),"")</f>
        <v/>
      </c>
      <c r="B133" s="13">
        <f>IF($A133="","",IFERROR(INDEX(Contractors!$C$5:$C$204,ROWS($A$7:$A133))&amp;"",""))</f>
        <v/>
      </c>
      <c r="C133" s="13">
        <f>IF($A133="","",IFERROR(INDEX(Contractors!$G$5:$G$204,ROWS($A$7:$A133))&amp;"",""))</f>
        <v/>
      </c>
      <c r="D133" s="14">
        <f>IF($A133="","",SUMIFS(Payments!$C$5:$C$1004,Payments!$B$5:$B$1004,$A133,Payments!$F$5:$F$1004,$B$3))</f>
        <v/>
      </c>
      <c r="E133" s="14">
        <f>IF($A133="","",SUMIFS(Payments!$C$5:$C$1004,Payments!$B$5:$B$1004,$A133,Payments!$F$5:$F$1004,$B$3,Payments!$G$5:$G$1004,"Bank/check/ACH/Zelle"))</f>
        <v/>
      </c>
      <c r="F133" s="14">
        <f>IF($A133="","",D133-E133)</f>
        <v/>
      </c>
      <c r="G133" s="15">
        <f>IF($A133="","",IF(C133="Royalties",Settings!$B$7,IFERROR(INDEX(Settings!$B$5:$B$6,MATCH(--$B$3,Settings!$C$5:$C$6,0)),"Year not in Settings")))</f>
        <v/>
      </c>
      <c r="H133" s="13">
        <f>IF($A133="","",IF(OR(C133="Services",C133="Legal fees"),"1099-NEC",IF(OR(C133="Rent",C133="Medical",C133="Royalties"),"1099-MISC","Check IRS instructions")))</f>
        <v/>
      </c>
      <c r="I133" s="13">
        <f>IF($A133="","",IF(NOT(ISNUMBER(G133)),"Check year",IF(AND(E133&gt;=G133,OR(AND(B133&lt;&gt;"C corp",B133&lt;&gt;"S corp"),C133="Legal fees",C133="Medical")),"Yes","No")))</f>
        <v/>
      </c>
      <c r="J133" s="13">
        <f>IF($A133="","",IF(IFERROR(INDEX(Contractors!$D$5:$D$204,ROWS($A$7:$A133)),"")="Y","No","Yes"))</f>
        <v/>
      </c>
      <c r="K133" s="16">
        <f>IF(I133&lt;&gt;"Yes","",IF(IFERROR(--$B$3,0)&lt;&gt;Settings!$C$9,"See IRS instructions",IF(H133="1099-NEC",Settings!$B$9,IF(H133="1099-MISC",Settings!$B$10,"See IRS instructions"))))</f>
        <v/>
      </c>
      <c r="L133" s="16">
        <f>IF(I133&lt;&gt;"Yes","",IF(IFERROR(--$B$3,0)&lt;&gt;Settings!$C$9,"See IRS instructions",IF(H133="1099-NEC",Settings!$B$9,IF(H133="1099-MISC",Settings!$B$11,"See IRS instructions"))))</f>
        <v/>
      </c>
      <c r="M133" s="16">
        <f>IF(I133&lt;&gt;"Yes","",IF(IFERROR(--$B$3,0)&lt;&gt;Settings!$C$9,"See IRS instructions",IF(H133="1099-NEC",Settings!$B$9,IF(H133="1099-MISC",Settings!$B$12,"See IRS instructions"))))</f>
        <v/>
      </c>
      <c r="N133" s="13">
        <f>IF($A133="","",IF(J133="Yes","Request Form W-9",IF(IFERROR(INDEX(Contractors!$E$5:$E$204,ROWS($A$7:$A133)),"")&lt;&gt;"Y","Confirm TIN from W-9",IF(H133="Check IRS instructions","Check payment type",""))))</f>
        <v/>
      </c>
    </row>
    <row r="134">
      <c r="A134" s="13">
        <f>IFERROR(IF(INDEX(Contractors!$A$5:$A$204,ROWS($A$7:$A134))="","",INDEX(Contractors!$A$5:$A$204,ROWS($A$7:$A134))),"")</f>
        <v/>
      </c>
      <c r="B134" s="13">
        <f>IF($A134="","",IFERROR(INDEX(Contractors!$C$5:$C$204,ROWS($A$7:$A134))&amp;"",""))</f>
        <v/>
      </c>
      <c r="C134" s="13">
        <f>IF($A134="","",IFERROR(INDEX(Contractors!$G$5:$G$204,ROWS($A$7:$A134))&amp;"",""))</f>
        <v/>
      </c>
      <c r="D134" s="14">
        <f>IF($A134="","",SUMIFS(Payments!$C$5:$C$1004,Payments!$B$5:$B$1004,$A134,Payments!$F$5:$F$1004,$B$3))</f>
        <v/>
      </c>
      <c r="E134" s="14">
        <f>IF($A134="","",SUMIFS(Payments!$C$5:$C$1004,Payments!$B$5:$B$1004,$A134,Payments!$F$5:$F$1004,$B$3,Payments!$G$5:$G$1004,"Bank/check/ACH/Zelle"))</f>
        <v/>
      </c>
      <c r="F134" s="14">
        <f>IF($A134="","",D134-E134)</f>
        <v/>
      </c>
      <c r="G134" s="15">
        <f>IF($A134="","",IF(C134="Royalties",Settings!$B$7,IFERROR(INDEX(Settings!$B$5:$B$6,MATCH(--$B$3,Settings!$C$5:$C$6,0)),"Year not in Settings")))</f>
        <v/>
      </c>
      <c r="H134" s="13">
        <f>IF($A134="","",IF(OR(C134="Services",C134="Legal fees"),"1099-NEC",IF(OR(C134="Rent",C134="Medical",C134="Royalties"),"1099-MISC","Check IRS instructions")))</f>
        <v/>
      </c>
      <c r="I134" s="13">
        <f>IF($A134="","",IF(NOT(ISNUMBER(G134)),"Check year",IF(AND(E134&gt;=G134,OR(AND(B134&lt;&gt;"C corp",B134&lt;&gt;"S corp"),C134="Legal fees",C134="Medical")),"Yes","No")))</f>
        <v/>
      </c>
      <c r="J134" s="13">
        <f>IF($A134="","",IF(IFERROR(INDEX(Contractors!$D$5:$D$204,ROWS($A$7:$A134)),"")="Y","No","Yes"))</f>
        <v/>
      </c>
      <c r="K134" s="16">
        <f>IF(I134&lt;&gt;"Yes","",IF(IFERROR(--$B$3,0)&lt;&gt;Settings!$C$9,"See IRS instructions",IF(H134="1099-NEC",Settings!$B$9,IF(H134="1099-MISC",Settings!$B$10,"See IRS instructions"))))</f>
        <v/>
      </c>
      <c r="L134" s="16">
        <f>IF(I134&lt;&gt;"Yes","",IF(IFERROR(--$B$3,0)&lt;&gt;Settings!$C$9,"See IRS instructions",IF(H134="1099-NEC",Settings!$B$9,IF(H134="1099-MISC",Settings!$B$11,"See IRS instructions"))))</f>
        <v/>
      </c>
      <c r="M134" s="16">
        <f>IF(I134&lt;&gt;"Yes","",IF(IFERROR(--$B$3,0)&lt;&gt;Settings!$C$9,"See IRS instructions",IF(H134="1099-NEC",Settings!$B$9,IF(H134="1099-MISC",Settings!$B$12,"See IRS instructions"))))</f>
        <v/>
      </c>
      <c r="N134" s="13">
        <f>IF($A134="","",IF(J134="Yes","Request Form W-9",IF(IFERROR(INDEX(Contractors!$E$5:$E$204,ROWS($A$7:$A134)),"")&lt;&gt;"Y","Confirm TIN from W-9",IF(H134="Check IRS instructions","Check payment type",""))))</f>
        <v/>
      </c>
    </row>
    <row r="135">
      <c r="A135" s="13">
        <f>IFERROR(IF(INDEX(Contractors!$A$5:$A$204,ROWS($A$7:$A135))="","",INDEX(Contractors!$A$5:$A$204,ROWS($A$7:$A135))),"")</f>
        <v/>
      </c>
      <c r="B135" s="13">
        <f>IF($A135="","",IFERROR(INDEX(Contractors!$C$5:$C$204,ROWS($A$7:$A135))&amp;"",""))</f>
        <v/>
      </c>
      <c r="C135" s="13">
        <f>IF($A135="","",IFERROR(INDEX(Contractors!$G$5:$G$204,ROWS($A$7:$A135))&amp;"",""))</f>
        <v/>
      </c>
      <c r="D135" s="14">
        <f>IF($A135="","",SUMIFS(Payments!$C$5:$C$1004,Payments!$B$5:$B$1004,$A135,Payments!$F$5:$F$1004,$B$3))</f>
        <v/>
      </c>
      <c r="E135" s="14">
        <f>IF($A135="","",SUMIFS(Payments!$C$5:$C$1004,Payments!$B$5:$B$1004,$A135,Payments!$F$5:$F$1004,$B$3,Payments!$G$5:$G$1004,"Bank/check/ACH/Zelle"))</f>
        <v/>
      </c>
      <c r="F135" s="14">
        <f>IF($A135="","",D135-E135)</f>
        <v/>
      </c>
      <c r="G135" s="15">
        <f>IF($A135="","",IF(C135="Royalties",Settings!$B$7,IFERROR(INDEX(Settings!$B$5:$B$6,MATCH(--$B$3,Settings!$C$5:$C$6,0)),"Year not in Settings")))</f>
        <v/>
      </c>
      <c r="H135" s="13">
        <f>IF($A135="","",IF(OR(C135="Services",C135="Legal fees"),"1099-NEC",IF(OR(C135="Rent",C135="Medical",C135="Royalties"),"1099-MISC","Check IRS instructions")))</f>
        <v/>
      </c>
      <c r="I135" s="13">
        <f>IF($A135="","",IF(NOT(ISNUMBER(G135)),"Check year",IF(AND(E135&gt;=G135,OR(AND(B135&lt;&gt;"C corp",B135&lt;&gt;"S corp"),C135="Legal fees",C135="Medical")),"Yes","No")))</f>
        <v/>
      </c>
      <c r="J135" s="13">
        <f>IF($A135="","",IF(IFERROR(INDEX(Contractors!$D$5:$D$204,ROWS($A$7:$A135)),"")="Y","No","Yes"))</f>
        <v/>
      </c>
      <c r="K135" s="16">
        <f>IF(I135&lt;&gt;"Yes","",IF(IFERROR(--$B$3,0)&lt;&gt;Settings!$C$9,"See IRS instructions",IF(H135="1099-NEC",Settings!$B$9,IF(H135="1099-MISC",Settings!$B$10,"See IRS instructions"))))</f>
        <v/>
      </c>
      <c r="L135" s="16">
        <f>IF(I135&lt;&gt;"Yes","",IF(IFERROR(--$B$3,0)&lt;&gt;Settings!$C$9,"See IRS instructions",IF(H135="1099-NEC",Settings!$B$9,IF(H135="1099-MISC",Settings!$B$11,"See IRS instructions"))))</f>
        <v/>
      </c>
      <c r="M135" s="16">
        <f>IF(I135&lt;&gt;"Yes","",IF(IFERROR(--$B$3,0)&lt;&gt;Settings!$C$9,"See IRS instructions",IF(H135="1099-NEC",Settings!$B$9,IF(H135="1099-MISC",Settings!$B$12,"See IRS instructions"))))</f>
        <v/>
      </c>
      <c r="N135" s="13">
        <f>IF($A135="","",IF(J135="Yes","Request Form W-9",IF(IFERROR(INDEX(Contractors!$E$5:$E$204,ROWS($A$7:$A135)),"")&lt;&gt;"Y","Confirm TIN from W-9",IF(H135="Check IRS instructions","Check payment type",""))))</f>
        <v/>
      </c>
    </row>
    <row r="136">
      <c r="A136" s="13">
        <f>IFERROR(IF(INDEX(Contractors!$A$5:$A$204,ROWS($A$7:$A136))="","",INDEX(Contractors!$A$5:$A$204,ROWS($A$7:$A136))),"")</f>
        <v/>
      </c>
      <c r="B136" s="13">
        <f>IF($A136="","",IFERROR(INDEX(Contractors!$C$5:$C$204,ROWS($A$7:$A136))&amp;"",""))</f>
        <v/>
      </c>
      <c r="C136" s="13">
        <f>IF($A136="","",IFERROR(INDEX(Contractors!$G$5:$G$204,ROWS($A$7:$A136))&amp;"",""))</f>
        <v/>
      </c>
      <c r="D136" s="14">
        <f>IF($A136="","",SUMIFS(Payments!$C$5:$C$1004,Payments!$B$5:$B$1004,$A136,Payments!$F$5:$F$1004,$B$3))</f>
        <v/>
      </c>
      <c r="E136" s="14">
        <f>IF($A136="","",SUMIFS(Payments!$C$5:$C$1004,Payments!$B$5:$B$1004,$A136,Payments!$F$5:$F$1004,$B$3,Payments!$G$5:$G$1004,"Bank/check/ACH/Zelle"))</f>
        <v/>
      </c>
      <c r="F136" s="14">
        <f>IF($A136="","",D136-E136)</f>
        <v/>
      </c>
      <c r="G136" s="15">
        <f>IF($A136="","",IF(C136="Royalties",Settings!$B$7,IFERROR(INDEX(Settings!$B$5:$B$6,MATCH(--$B$3,Settings!$C$5:$C$6,0)),"Year not in Settings")))</f>
        <v/>
      </c>
      <c r="H136" s="13">
        <f>IF($A136="","",IF(OR(C136="Services",C136="Legal fees"),"1099-NEC",IF(OR(C136="Rent",C136="Medical",C136="Royalties"),"1099-MISC","Check IRS instructions")))</f>
        <v/>
      </c>
      <c r="I136" s="13">
        <f>IF($A136="","",IF(NOT(ISNUMBER(G136)),"Check year",IF(AND(E136&gt;=G136,OR(AND(B136&lt;&gt;"C corp",B136&lt;&gt;"S corp"),C136="Legal fees",C136="Medical")),"Yes","No")))</f>
        <v/>
      </c>
      <c r="J136" s="13">
        <f>IF($A136="","",IF(IFERROR(INDEX(Contractors!$D$5:$D$204,ROWS($A$7:$A136)),"")="Y","No","Yes"))</f>
        <v/>
      </c>
      <c r="K136" s="16">
        <f>IF(I136&lt;&gt;"Yes","",IF(IFERROR(--$B$3,0)&lt;&gt;Settings!$C$9,"See IRS instructions",IF(H136="1099-NEC",Settings!$B$9,IF(H136="1099-MISC",Settings!$B$10,"See IRS instructions"))))</f>
        <v/>
      </c>
      <c r="L136" s="16">
        <f>IF(I136&lt;&gt;"Yes","",IF(IFERROR(--$B$3,0)&lt;&gt;Settings!$C$9,"See IRS instructions",IF(H136="1099-NEC",Settings!$B$9,IF(H136="1099-MISC",Settings!$B$11,"See IRS instructions"))))</f>
        <v/>
      </c>
      <c r="M136" s="16">
        <f>IF(I136&lt;&gt;"Yes","",IF(IFERROR(--$B$3,0)&lt;&gt;Settings!$C$9,"See IRS instructions",IF(H136="1099-NEC",Settings!$B$9,IF(H136="1099-MISC",Settings!$B$12,"See IRS instructions"))))</f>
        <v/>
      </c>
      <c r="N136" s="13">
        <f>IF($A136="","",IF(J136="Yes","Request Form W-9",IF(IFERROR(INDEX(Contractors!$E$5:$E$204,ROWS($A$7:$A136)),"")&lt;&gt;"Y","Confirm TIN from W-9",IF(H136="Check IRS instructions","Check payment type",""))))</f>
        <v/>
      </c>
    </row>
    <row r="137">
      <c r="A137" s="13">
        <f>IFERROR(IF(INDEX(Contractors!$A$5:$A$204,ROWS($A$7:$A137))="","",INDEX(Contractors!$A$5:$A$204,ROWS($A$7:$A137))),"")</f>
        <v/>
      </c>
      <c r="B137" s="13">
        <f>IF($A137="","",IFERROR(INDEX(Contractors!$C$5:$C$204,ROWS($A$7:$A137))&amp;"",""))</f>
        <v/>
      </c>
      <c r="C137" s="13">
        <f>IF($A137="","",IFERROR(INDEX(Contractors!$G$5:$G$204,ROWS($A$7:$A137))&amp;"",""))</f>
        <v/>
      </c>
      <c r="D137" s="14">
        <f>IF($A137="","",SUMIFS(Payments!$C$5:$C$1004,Payments!$B$5:$B$1004,$A137,Payments!$F$5:$F$1004,$B$3))</f>
        <v/>
      </c>
      <c r="E137" s="14">
        <f>IF($A137="","",SUMIFS(Payments!$C$5:$C$1004,Payments!$B$5:$B$1004,$A137,Payments!$F$5:$F$1004,$B$3,Payments!$G$5:$G$1004,"Bank/check/ACH/Zelle"))</f>
        <v/>
      </c>
      <c r="F137" s="14">
        <f>IF($A137="","",D137-E137)</f>
        <v/>
      </c>
      <c r="G137" s="15">
        <f>IF($A137="","",IF(C137="Royalties",Settings!$B$7,IFERROR(INDEX(Settings!$B$5:$B$6,MATCH(--$B$3,Settings!$C$5:$C$6,0)),"Year not in Settings")))</f>
        <v/>
      </c>
      <c r="H137" s="13">
        <f>IF($A137="","",IF(OR(C137="Services",C137="Legal fees"),"1099-NEC",IF(OR(C137="Rent",C137="Medical",C137="Royalties"),"1099-MISC","Check IRS instructions")))</f>
        <v/>
      </c>
      <c r="I137" s="13">
        <f>IF($A137="","",IF(NOT(ISNUMBER(G137)),"Check year",IF(AND(E137&gt;=G137,OR(AND(B137&lt;&gt;"C corp",B137&lt;&gt;"S corp"),C137="Legal fees",C137="Medical")),"Yes","No")))</f>
        <v/>
      </c>
      <c r="J137" s="13">
        <f>IF($A137="","",IF(IFERROR(INDEX(Contractors!$D$5:$D$204,ROWS($A$7:$A137)),"")="Y","No","Yes"))</f>
        <v/>
      </c>
      <c r="K137" s="16">
        <f>IF(I137&lt;&gt;"Yes","",IF(IFERROR(--$B$3,0)&lt;&gt;Settings!$C$9,"See IRS instructions",IF(H137="1099-NEC",Settings!$B$9,IF(H137="1099-MISC",Settings!$B$10,"See IRS instructions"))))</f>
        <v/>
      </c>
      <c r="L137" s="16">
        <f>IF(I137&lt;&gt;"Yes","",IF(IFERROR(--$B$3,0)&lt;&gt;Settings!$C$9,"See IRS instructions",IF(H137="1099-NEC",Settings!$B$9,IF(H137="1099-MISC",Settings!$B$11,"See IRS instructions"))))</f>
        <v/>
      </c>
      <c r="M137" s="16">
        <f>IF(I137&lt;&gt;"Yes","",IF(IFERROR(--$B$3,0)&lt;&gt;Settings!$C$9,"See IRS instructions",IF(H137="1099-NEC",Settings!$B$9,IF(H137="1099-MISC",Settings!$B$12,"See IRS instructions"))))</f>
        <v/>
      </c>
      <c r="N137" s="13">
        <f>IF($A137="","",IF(J137="Yes","Request Form W-9",IF(IFERROR(INDEX(Contractors!$E$5:$E$204,ROWS($A$7:$A137)),"")&lt;&gt;"Y","Confirm TIN from W-9",IF(H137="Check IRS instructions","Check payment type",""))))</f>
        <v/>
      </c>
    </row>
    <row r="138">
      <c r="A138" s="13">
        <f>IFERROR(IF(INDEX(Contractors!$A$5:$A$204,ROWS($A$7:$A138))="","",INDEX(Contractors!$A$5:$A$204,ROWS($A$7:$A138))),"")</f>
        <v/>
      </c>
      <c r="B138" s="13">
        <f>IF($A138="","",IFERROR(INDEX(Contractors!$C$5:$C$204,ROWS($A$7:$A138))&amp;"",""))</f>
        <v/>
      </c>
      <c r="C138" s="13">
        <f>IF($A138="","",IFERROR(INDEX(Contractors!$G$5:$G$204,ROWS($A$7:$A138))&amp;"",""))</f>
        <v/>
      </c>
      <c r="D138" s="14">
        <f>IF($A138="","",SUMIFS(Payments!$C$5:$C$1004,Payments!$B$5:$B$1004,$A138,Payments!$F$5:$F$1004,$B$3))</f>
        <v/>
      </c>
      <c r="E138" s="14">
        <f>IF($A138="","",SUMIFS(Payments!$C$5:$C$1004,Payments!$B$5:$B$1004,$A138,Payments!$F$5:$F$1004,$B$3,Payments!$G$5:$G$1004,"Bank/check/ACH/Zelle"))</f>
        <v/>
      </c>
      <c r="F138" s="14">
        <f>IF($A138="","",D138-E138)</f>
        <v/>
      </c>
      <c r="G138" s="15">
        <f>IF($A138="","",IF(C138="Royalties",Settings!$B$7,IFERROR(INDEX(Settings!$B$5:$B$6,MATCH(--$B$3,Settings!$C$5:$C$6,0)),"Year not in Settings")))</f>
        <v/>
      </c>
      <c r="H138" s="13">
        <f>IF($A138="","",IF(OR(C138="Services",C138="Legal fees"),"1099-NEC",IF(OR(C138="Rent",C138="Medical",C138="Royalties"),"1099-MISC","Check IRS instructions")))</f>
        <v/>
      </c>
      <c r="I138" s="13">
        <f>IF($A138="","",IF(NOT(ISNUMBER(G138)),"Check year",IF(AND(E138&gt;=G138,OR(AND(B138&lt;&gt;"C corp",B138&lt;&gt;"S corp"),C138="Legal fees",C138="Medical")),"Yes","No")))</f>
        <v/>
      </c>
      <c r="J138" s="13">
        <f>IF($A138="","",IF(IFERROR(INDEX(Contractors!$D$5:$D$204,ROWS($A$7:$A138)),"")="Y","No","Yes"))</f>
        <v/>
      </c>
      <c r="K138" s="16">
        <f>IF(I138&lt;&gt;"Yes","",IF(IFERROR(--$B$3,0)&lt;&gt;Settings!$C$9,"See IRS instructions",IF(H138="1099-NEC",Settings!$B$9,IF(H138="1099-MISC",Settings!$B$10,"See IRS instructions"))))</f>
        <v/>
      </c>
      <c r="L138" s="16">
        <f>IF(I138&lt;&gt;"Yes","",IF(IFERROR(--$B$3,0)&lt;&gt;Settings!$C$9,"See IRS instructions",IF(H138="1099-NEC",Settings!$B$9,IF(H138="1099-MISC",Settings!$B$11,"See IRS instructions"))))</f>
        <v/>
      </c>
      <c r="M138" s="16">
        <f>IF(I138&lt;&gt;"Yes","",IF(IFERROR(--$B$3,0)&lt;&gt;Settings!$C$9,"See IRS instructions",IF(H138="1099-NEC",Settings!$B$9,IF(H138="1099-MISC",Settings!$B$12,"See IRS instructions"))))</f>
        <v/>
      </c>
      <c r="N138" s="13">
        <f>IF($A138="","",IF(J138="Yes","Request Form W-9",IF(IFERROR(INDEX(Contractors!$E$5:$E$204,ROWS($A$7:$A138)),"")&lt;&gt;"Y","Confirm TIN from W-9",IF(H138="Check IRS instructions","Check payment type",""))))</f>
        <v/>
      </c>
    </row>
    <row r="139">
      <c r="A139" s="13">
        <f>IFERROR(IF(INDEX(Contractors!$A$5:$A$204,ROWS($A$7:$A139))="","",INDEX(Contractors!$A$5:$A$204,ROWS($A$7:$A139))),"")</f>
        <v/>
      </c>
      <c r="B139" s="13">
        <f>IF($A139="","",IFERROR(INDEX(Contractors!$C$5:$C$204,ROWS($A$7:$A139))&amp;"",""))</f>
        <v/>
      </c>
      <c r="C139" s="13">
        <f>IF($A139="","",IFERROR(INDEX(Contractors!$G$5:$G$204,ROWS($A$7:$A139))&amp;"",""))</f>
        <v/>
      </c>
      <c r="D139" s="14">
        <f>IF($A139="","",SUMIFS(Payments!$C$5:$C$1004,Payments!$B$5:$B$1004,$A139,Payments!$F$5:$F$1004,$B$3))</f>
        <v/>
      </c>
      <c r="E139" s="14">
        <f>IF($A139="","",SUMIFS(Payments!$C$5:$C$1004,Payments!$B$5:$B$1004,$A139,Payments!$F$5:$F$1004,$B$3,Payments!$G$5:$G$1004,"Bank/check/ACH/Zelle"))</f>
        <v/>
      </c>
      <c r="F139" s="14">
        <f>IF($A139="","",D139-E139)</f>
        <v/>
      </c>
      <c r="G139" s="15">
        <f>IF($A139="","",IF(C139="Royalties",Settings!$B$7,IFERROR(INDEX(Settings!$B$5:$B$6,MATCH(--$B$3,Settings!$C$5:$C$6,0)),"Year not in Settings")))</f>
        <v/>
      </c>
      <c r="H139" s="13">
        <f>IF($A139="","",IF(OR(C139="Services",C139="Legal fees"),"1099-NEC",IF(OR(C139="Rent",C139="Medical",C139="Royalties"),"1099-MISC","Check IRS instructions")))</f>
        <v/>
      </c>
      <c r="I139" s="13">
        <f>IF($A139="","",IF(NOT(ISNUMBER(G139)),"Check year",IF(AND(E139&gt;=G139,OR(AND(B139&lt;&gt;"C corp",B139&lt;&gt;"S corp"),C139="Legal fees",C139="Medical")),"Yes","No")))</f>
        <v/>
      </c>
      <c r="J139" s="13">
        <f>IF($A139="","",IF(IFERROR(INDEX(Contractors!$D$5:$D$204,ROWS($A$7:$A139)),"")="Y","No","Yes"))</f>
        <v/>
      </c>
      <c r="K139" s="16">
        <f>IF(I139&lt;&gt;"Yes","",IF(IFERROR(--$B$3,0)&lt;&gt;Settings!$C$9,"See IRS instructions",IF(H139="1099-NEC",Settings!$B$9,IF(H139="1099-MISC",Settings!$B$10,"See IRS instructions"))))</f>
        <v/>
      </c>
      <c r="L139" s="16">
        <f>IF(I139&lt;&gt;"Yes","",IF(IFERROR(--$B$3,0)&lt;&gt;Settings!$C$9,"See IRS instructions",IF(H139="1099-NEC",Settings!$B$9,IF(H139="1099-MISC",Settings!$B$11,"See IRS instructions"))))</f>
        <v/>
      </c>
      <c r="M139" s="16">
        <f>IF(I139&lt;&gt;"Yes","",IF(IFERROR(--$B$3,0)&lt;&gt;Settings!$C$9,"See IRS instructions",IF(H139="1099-NEC",Settings!$B$9,IF(H139="1099-MISC",Settings!$B$12,"See IRS instructions"))))</f>
        <v/>
      </c>
      <c r="N139" s="13">
        <f>IF($A139="","",IF(J139="Yes","Request Form W-9",IF(IFERROR(INDEX(Contractors!$E$5:$E$204,ROWS($A$7:$A139)),"")&lt;&gt;"Y","Confirm TIN from W-9",IF(H139="Check IRS instructions","Check payment type",""))))</f>
        <v/>
      </c>
    </row>
    <row r="140">
      <c r="A140" s="13">
        <f>IFERROR(IF(INDEX(Contractors!$A$5:$A$204,ROWS($A$7:$A140))="","",INDEX(Contractors!$A$5:$A$204,ROWS($A$7:$A140))),"")</f>
        <v/>
      </c>
      <c r="B140" s="13">
        <f>IF($A140="","",IFERROR(INDEX(Contractors!$C$5:$C$204,ROWS($A$7:$A140))&amp;"",""))</f>
        <v/>
      </c>
      <c r="C140" s="13">
        <f>IF($A140="","",IFERROR(INDEX(Contractors!$G$5:$G$204,ROWS($A$7:$A140))&amp;"",""))</f>
        <v/>
      </c>
      <c r="D140" s="14">
        <f>IF($A140="","",SUMIFS(Payments!$C$5:$C$1004,Payments!$B$5:$B$1004,$A140,Payments!$F$5:$F$1004,$B$3))</f>
        <v/>
      </c>
      <c r="E140" s="14">
        <f>IF($A140="","",SUMIFS(Payments!$C$5:$C$1004,Payments!$B$5:$B$1004,$A140,Payments!$F$5:$F$1004,$B$3,Payments!$G$5:$G$1004,"Bank/check/ACH/Zelle"))</f>
        <v/>
      </c>
      <c r="F140" s="14">
        <f>IF($A140="","",D140-E140)</f>
        <v/>
      </c>
      <c r="G140" s="15">
        <f>IF($A140="","",IF(C140="Royalties",Settings!$B$7,IFERROR(INDEX(Settings!$B$5:$B$6,MATCH(--$B$3,Settings!$C$5:$C$6,0)),"Year not in Settings")))</f>
        <v/>
      </c>
      <c r="H140" s="13">
        <f>IF($A140="","",IF(OR(C140="Services",C140="Legal fees"),"1099-NEC",IF(OR(C140="Rent",C140="Medical",C140="Royalties"),"1099-MISC","Check IRS instructions")))</f>
        <v/>
      </c>
      <c r="I140" s="13">
        <f>IF($A140="","",IF(NOT(ISNUMBER(G140)),"Check year",IF(AND(E140&gt;=G140,OR(AND(B140&lt;&gt;"C corp",B140&lt;&gt;"S corp"),C140="Legal fees",C140="Medical")),"Yes","No")))</f>
        <v/>
      </c>
      <c r="J140" s="13">
        <f>IF($A140="","",IF(IFERROR(INDEX(Contractors!$D$5:$D$204,ROWS($A$7:$A140)),"")="Y","No","Yes"))</f>
        <v/>
      </c>
      <c r="K140" s="16">
        <f>IF(I140&lt;&gt;"Yes","",IF(IFERROR(--$B$3,0)&lt;&gt;Settings!$C$9,"See IRS instructions",IF(H140="1099-NEC",Settings!$B$9,IF(H140="1099-MISC",Settings!$B$10,"See IRS instructions"))))</f>
        <v/>
      </c>
      <c r="L140" s="16">
        <f>IF(I140&lt;&gt;"Yes","",IF(IFERROR(--$B$3,0)&lt;&gt;Settings!$C$9,"See IRS instructions",IF(H140="1099-NEC",Settings!$B$9,IF(H140="1099-MISC",Settings!$B$11,"See IRS instructions"))))</f>
        <v/>
      </c>
      <c r="M140" s="16">
        <f>IF(I140&lt;&gt;"Yes","",IF(IFERROR(--$B$3,0)&lt;&gt;Settings!$C$9,"See IRS instructions",IF(H140="1099-NEC",Settings!$B$9,IF(H140="1099-MISC",Settings!$B$12,"See IRS instructions"))))</f>
        <v/>
      </c>
      <c r="N140" s="13">
        <f>IF($A140="","",IF(J140="Yes","Request Form W-9",IF(IFERROR(INDEX(Contractors!$E$5:$E$204,ROWS($A$7:$A140)),"")&lt;&gt;"Y","Confirm TIN from W-9",IF(H140="Check IRS instructions","Check payment type",""))))</f>
        <v/>
      </c>
    </row>
    <row r="141">
      <c r="A141" s="13">
        <f>IFERROR(IF(INDEX(Contractors!$A$5:$A$204,ROWS($A$7:$A141))="","",INDEX(Contractors!$A$5:$A$204,ROWS($A$7:$A141))),"")</f>
        <v/>
      </c>
      <c r="B141" s="13">
        <f>IF($A141="","",IFERROR(INDEX(Contractors!$C$5:$C$204,ROWS($A$7:$A141))&amp;"",""))</f>
        <v/>
      </c>
      <c r="C141" s="13">
        <f>IF($A141="","",IFERROR(INDEX(Contractors!$G$5:$G$204,ROWS($A$7:$A141))&amp;"",""))</f>
        <v/>
      </c>
      <c r="D141" s="14">
        <f>IF($A141="","",SUMIFS(Payments!$C$5:$C$1004,Payments!$B$5:$B$1004,$A141,Payments!$F$5:$F$1004,$B$3))</f>
        <v/>
      </c>
      <c r="E141" s="14">
        <f>IF($A141="","",SUMIFS(Payments!$C$5:$C$1004,Payments!$B$5:$B$1004,$A141,Payments!$F$5:$F$1004,$B$3,Payments!$G$5:$G$1004,"Bank/check/ACH/Zelle"))</f>
        <v/>
      </c>
      <c r="F141" s="14">
        <f>IF($A141="","",D141-E141)</f>
        <v/>
      </c>
      <c r="G141" s="15">
        <f>IF($A141="","",IF(C141="Royalties",Settings!$B$7,IFERROR(INDEX(Settings!$B$5:$B$6,MATCH(--$B$3,Settings!$C$5:$C$6,0)),"Year not in Settings")))</f>
        <v/>
      </c>
      <c r="H141" s="13">
        <f>IF($A141="","",IF(OR(C141="Services",C141="Legal fees"),"1099-NEC",IF(OR(C141="Rent",C141="Medical",C141="Royalties"),"1099-MISC","Check IRS instructions")))</f>
        <v/>
      </c>
      <c r="I141" s="13">
        <f>IF($A141="","",IF(NOT(ISNUMBER(G141)),"Check year",IF(AND(E141&gt;=G141,OR(AND(B141&lt;&gt;"C corp",B141&lt;&gt;"S corp"),C141="Legal fees",C141="Medical")),"Yes","No")))</f>
        <v/>
      </c>
      <c r="J141" s="13">
        <f>IF($A141="","",IF(IFERROR(INDEX(Contractors!$D$5:$D$204,ROWS($A$7:$A141)),"")="Y","No","Yes"))</f>
        <v/>
      </c>
      <c r="K141" s="16">
        <f>IF(I141&lt;&gt;"Yes","",IF(IFERROR(--$B$3,0)&lt;&gt;Settings!$C$9,"See IRS instructions",IF(H141="1099-NEC",Settings!$B$9,IF(H141="1099-MISC",Settings!$B$10,"See IRS instructions"))))</f>
        <v/>
      </c>
      <c r="L141" s="16">
        <f>IF(I141&lt;&gt;"Yes","",IF(IFERROR(--$B$3,0)&lt;&gt;Settings!$C$9,"See IRS instructions",IF(H141="1099-NEC",Settings!$B$9,IF(H141="1099-MISC",Settings!$B$11,"See IRS instructions"))))</f>
        <v/>
      </c>
      <c r="M141" s="16">
        <f>IF(I141&lt;&gt;"Yes","",IF(IFERROR(--$B$3,0)&lt;&gt;Settings!$C$9,"See IRS instructions",IF(H141="1099-NEC",Settings!$B$9,IF(H141="1099-MISC",Settings!$B$12,"See IRS instructions"))))</f>
        <v/>
      </c>
      <c r="N141" s="13">
        <f>IF($A141="","",IF(J141="Yes","Request Form W-9",IF(IFERROR(INDEX(Contractors!$E$5:$E$204,ROWS($A$7:$A141)),"")&lt;&gt;"Y","Confirm TIN from W-9",IF(H141="Check IRS instructions","Check payment type",""))))</f>
        <v/>
      </c>
    </row>
    <row r="142">
      <c r="A142" s="13">
        <f>IFERROR(IF(INDEX(Contractors!$A$5:$A$204,ROWS($A$7:$A142))="","",INDEX(Contractors!$A$5:$A$204,ROWS($A$7:$A142))),"")</f>
        <v/>
      </c>
      <c r="B142" s="13">
        <f>IF($A142="","",IFERROR(INDEX(Contractors!$C$5:$C$204,ROWS($A$7:$A142))&amp;"",""))</f>
        <v/>
      </c>
      <c r="C142" s="13">
        <f>IF($A142="","",IFERROR(INDEX(Contractors!$G$5:$G$204,ROWS($A$7:$A142))&amp;"",""))</f>
        <v/>
      </c>
      <c r="D142" s="14">
        <f>IF($A142="","",SUMIFS(Payments!$C$5:$C$1004,Payments!$B$5:$B$1004,$A142,Payments!$F$5:$F$1004,$B$3))</f>
        <v/>
      </c>
      <c r="E142" s="14">
        <f>IF($A142="","",SUMIFS(Payments!$C$5:$C$1004,Payments!$B$5:$B$1004,$A142,Payments!$F$5:$F$1004,$B$3,Payments!$G$5:$G$1004,"Bank/check/ACH/Zelle"))</f>
        <v/>
      </c>
      <c r="F142" s="14">
        <f>IF($A142="","",D142-E142)</f>
        <v/>
      </c>
      <c r="G142" s="15">
        <f>IF($A142="","",IF(C142="Royalties",Settings!$B$7,IFERROR(INDEX(Settings!$B$5:$B$6,MATCH(--$B$3,Settings!$C$5:$C$6,0)),"Year not in Settings")))</f>
        <v/>
      </c>
      <c r="H142" s="13">
        <f>IF($A142="","",IF(OR(C142="Services",C142="Legal fees"),"1099-NEC",IF(OR(C142="Rent",C142="Medical",C142="Royalties"),"1099-MISC","Check IRS instructions")))</f>
        <v/>
      </c>
      <c r="I142" s="13">
        <f>IF($A142="","",IF(NOT(ISNUMBER(G142)),"Check year",IF(AND(E142&gt;=G142,OR(AND(B142&lt;&gt;"C corp",B142&lt;&gt;"S corp"),C142="Legal fees",C142="Medical")),"Yes","No")))</f>
        <v/>
      </c>
      <c r="J142" s="13">
        <f>IF($A142="","",IF(IFERROR(INDEX(Contractors!$D$5:$D$204,ROWS($A$7:$A142)),"")="Y","No","Yes"))</f>
        <v/>
      </c>
      <c r="K142" s="16">
        <f>IF(I142&lt;&gt;"Yes","",IF(IFERROR(--$B$3,0)&lt;&gt;Settings!$C$9,"See IRS instructions",IF(H142="1099-NEC",Settings!$B$9,IF(H142="1099-MISC",Settings!$B$10,"See IRS instructions"))))</f>
        <v/>
      </c>
      <c r="L142" s="16">
        <f>IF(I142&lt;&gt;"Yes","",IF(IFERROR(--$B$3,0)&lt;&gt;Settings!$C$9,"See IRS instructions",IF(H142="1099-NEC",Settings!$B$9,IF(H142="1099-MISC",Settings!$B$11,"See IRS instructions"))))</f>
        <v/>
      </c>
      <c r="M142" s="16">
        <f>IF(I142&lt;&gt;"Yes","",IF(IFERROR(--$B$3,0)&lt;&gt;Settings!$C$9,"See IRS instructions",IF(H142="1099-NEC",Settings!$B$9,IF(H142="1099-MISC",Settings!$B$12,"See IRS instructions"))))</f>
        <v/>
      </c>
      <c r="N142" s="13">
        <f>IF($A142="","",IF(J142="Yes","Request Form W-9",IF(IFERROR(INDEX(Contractors!$E$5:$E$204,ROWS($A$7:$A142)),"")&lt;&gt;"Y","Confirm TIN from W-9",IF(H142="Check IRS instructions","Check payment type",""))))</f>
        <v/>
      </c>
    </row>
    <row r="143">
      <c r="A143" s="13">
        <f>IFERROR(IF(INDEX(Contractors!$A$5:$A$204,ROWS($A$7:$A143))="","",INDEX(Contractors!$A$5:$A$204,ROWS($A$7:$A143))),"")</f>
        <v/>
      </c>
      <c r="B143" s="13">
        <f>IF($A143="","",IFERROR(INDEX(Contractors!$C$5:$C$204,ROWS($A$7:$A143))&amp;"",""))</f>
        <v/>
      </c>
      <c r="C143" s="13">
        <f>IF($A143="","",IFERROR(INDEX(Contractors!$G$5:$G$204,ROWS($A$7:$A143))&amp;"",""))</f>
        <v/>
      </c>
      <c r="D143" s="14">
        <f>IF($A143="","",SUMIFS(Payments!$C$5:$C$1004,Payments!$B$5:$B$1004,$A143,Payments!$F$5:$F$1004,$B$3))</f>
        <v/>
      </c>
      <c r="E143" s="14">
        <f>IF($A143="","",SUMIFS(Payments!$C$5:$C$1004,Payments!$B$5:$B$1004,$A143,Payments!$F$5:$F$1004,$B$3,Payments!$G$5:$G$1004,"Bank/check/ACH/Zelle"))</f>
        <v/>
      </c>
      <c r="F143" s="14">
        <f>IF($A143="","",D143-E143)</f>
        <v/>
      </c>
      <c r="G143" s="15">
        <f>IF($A143="","",IF(C143="Royalties",Settings!$B$7,IFERROR(INDEX(Settings!$B$5:$B$6,MATCH(--$B$3,Settings!$C$5:$C$6,0)),"Year not in Settings")))</f>
        <v/>
      </c>
      <c r="H143" s="13">
        <f>IF($A143="","",IF(OR(C143="Services",C143="Legal fees"),"1099-NEC",IF(OR(C143="Rent",C143="Medical",C143="Royalties"),"1099-MISC","Check IRS instructions")))</f>
        <v/>
      </c>
      <c r="I143" s="13">
        <f>IF($A143="","",IF(NOT(ISNUMBER(G143)),"Check year",IF(AND(E143&gt;=G143,OR(AND(B143&lt;&gt;"C corp",B143&lt;&gt;"S corp"),C143="Legal fees",C143="Medical")),"Yes","No")))</f>
        <v/>
      </c>
      <c r="J143" s="13">
        <f>IF($A143="","",IF(IFERROR(INDEX(Contractors!$D$5:$D$204,ROWS($A$7:$A143)),"")="Y","No","Yes"))</f>
        <v/>
      </c>
      <c r="K143" s="16">
        <f>IF(I143&lt;&gt;"Yes","",IF(IFERROR(--$B$3,0)&lt;&gt;Settings!$C$9,"See IRS instructions",IF(H143="1099-NEC",Settings!$B$9,IF(H143="1099-MISC",Settings!$B$10,"See IRS instructions"))))</f>
        <v/>
      </c>
      <c r="L143" s="16">
        <f>IF(I143&lt;&gt;"Yes","",IF(IFERROR(--$B$3,0)&lt;&gt;Settings!$C$9,"See IRS instructions",IF(H143="1099-NEC",Settings!$B$9,IF(H143="1099-MISC",Settings!$B$11,"See IRS instructions"))))</f>
        <v/>
      </c>
      <c r="M143" s="16">
        <f>IF(I143&lt;&gt;"Yes","",IF(IFERROR(--$B$3,0)&lt;&gt;Settings!$C$9,"See IRS instructions",IF(H143="1099-NEC",Settings!$B$9,IF(H143="1099-MISC",Settings!$B$12,"See IRS instructions"))))</f>
        <v/>
      </c>
      <c r="N143" s="13">
        <f>IF($A143="","",IF(J143="Yes","Request Form W-9",IF(IFERROR(INDEX(Contractors!$E$5:$E$204,ROWS($A$7:$A143)),"")&lt;&gt;"Y","Confirm TIN from W-9",IF(H143="Check IRS instructions","Check payment type",""))))</f>
        <v/>
      </c>
    </row>
    <row r="144">
      <c r="A144" s="13">
        <f>IFERROR(IF(INDEX(Contractors!$A$5:$A$204,ROWS($A$7:$A144))="","",INDEX(Contractors!$A$5:$A$204,ROWS($A$7:$A144))),"")</f>
        <v/>
      </c>
      <c r="B144" s="13">
        <f>IF($A144="","",IFERROR(INDEX(Contractors!$C$5:$C$204,ROWS($A$7:$A144))&amp;"",""))</f>
        <v/>
      </c>
      <c r="C144" s="13">
        <f>IF($A144="","",IFERROR(INDEX(Contractors!$G$5:$G$204,ROWS($A$7:$A144))&amp;"",""))</f>
        <v/>
      </c>
      <c r="D144" s="14">
        <f>IF($A144="","",SUMIFS(Payments!$C$5:$C$1004,Payments!$B$5:$B$1004,$A144,Payments!$F$5:$F$1004,$B$3))</f>
        <v/>
      </c>
      <c r="E144" s="14">
        <f>IF($A144="","",SUMIFS(Payments!$C$5:$C$1004,Payments!$B$5:$B$1004,$A144,Payments!$F$5:$F$1004,$B$3,Payments!$G$5:$G$1004,"Bank/check/ACH/Zelle"))</f>
        <v/>
      </c>
      <c r="F144" s="14">
        <f>IF($A144="","",D144-E144)</f>
        <v/>
      </c>
      <c r="G144" s="15">
        <f>IF($A144="","",IF(C144="Royalties",Settings!$B$7,IFERROR(INDEX(Settings!$B$5:$B$6,MATCH(--$B$3,Settings!$C$5:$C$6,0)),"Year not in Settings")))</f>
        <v/>
      </c>
      <c r="H144" s="13">
        <f>IF($A144="","",IF(OR(C144="Services",C144="Legal fees"),"1099-NEC",IF(OR(C144="Rent",C144="Medical",C144="Royalties"),"1099-MISC","Check IRS instructions")))</f>
        <v/>
      </c>
      <c r="I144" s="13">
        <f>IF($A144="","",IF(NOT(ISNUMBER(G144)),"Check year",IF(AND(E144&gt;=G144,OR(AND(B144&lt;&gt;"C corp",B144&lt;&gt;"S corp"),C144="Legal fees",C144="Medical")),"Yes","No")))</f>
        <v/>
      </c>
      <c r="J144" s="13">
        <f>IF($A144="","",IF(IFERROR(INDEX(Contractors!$D$5:$D$204,ROWS($A$7:$A144)),"")="Y","No","Yes"))</f>
        <v/>
      </c>
      <c r="K144" s="16">
        <f>IF(I144&lt;&gt;"Yes","",IF(IFERROR(--$B$3,0)&lt;&gt;Settings!$C$9,"See IRS instructions",IF(H144="1099-NEC",Settings!$B$9,IF(H144="1099-MISC",Settings!$B$10,"See IRS instructions"))))</f>
        <v/>
      </c>
      <c r="L144" s="16">
        <f>IF(I144&lt;&gt;"Yes","",IF(IFERROR(--$B$3,0)&lt;&gt;Settings!$C$9,"See IRS instructions",IF(H144="1099-NEC",Settings!$B$9,IF(H144="1099-MISC",Settings!$B$11,"See IRS instructions"))))</f>
        <v/>
      </c>
      <c r="M144" s="16">
        <f>IF(I144&lt;&gt;"Yes","",IF(IFERROR(--$B$3,0)&lt;&gt;Settings!$C$9,"See IRS instructions",IF(H144="1099-NEC",Settings!$B$9,IF(H144="1099-MISC",Settings!$B$12,"See IRS instructions"))))</f>
        <v/>
      </c>
      <c r="N144" s="13">
        <f>IF($A144="","",IF(J144="Yes","Request Form W-9",IF(IFERROR(INDEX(Contractors!$E$5:$E$204,ROWS($A$7:$A144)),"")&lt;&gt;"Y","Confirm TIN from W-9",IF(H144="Check IRS instructions","Check payment type",""))))</f>
        <v/>
      </c>
    </row>
    <row r="145">
      <c r="A145" s="13">
        <f>IFERROR(IF(INDEX(Contractors!$A$5:$A$204,ROWS($A$7:$A145))="","",INDEX(Contractors!$A$5:$A$204,ROWS($A$7:$A145))),"")</f>
        <v/>
      </c>
      <c r="B145" s="13">
        <f>IF($A145="","",IFERROR(INDEX(Contractors!$C$5:$C$204,ROWS($A$7:$A145))&amp;"",""))</f>
        <v/>
      </c>
      <c r="C145" s="13">
        <f>IF($A145="","",IFERROR(INDEX(Contractors!$G$5:$G$204,ROWS($A$7:$A145))&amp;"",""))</f>
        <v/>
      </c>
      <c r="D145" s="14">
        <f>IF($A145="","",SUMIFS(Payments!$C$5:$C$1004,Payments!$B$5:$B$1004,$A145,Payments!$F$5:$F$1004,$B$3))</f>
        <v/>
      </c>
      <c r="E145" s="14">
        <f>IF($A145="","",SUMIFS(Payments!$C$5:$C$1004,Payments!$B$5:$B$1004,$A145,Payments!$F$5:$F$1004,$B$3,Payments!$G$5:$G$1004,"Bank/check/ACH/Zelle"))</f>
        <v/>
      </c>
      <c r="F145" s="14">
        <f>IF($A145="","",D145-E145)</f>
        <v/>
      </c>
      <c r="G145" s="15">
        <f>IF($A145="","",IF(C145="Royalties",Settings!$B$7,IFERROR(INDEX(Settings!$B$5:$B$6,MATCH(--$B$3,Settings!$C$5:$C$6,0)),"Year not in Settings")))</f>
        <v/>
      </c>
      <c r="H145" s="13">
        <f>IF($A145="","",IF(OR(C145="Services",C145="Legal fees"),"1099-NEC",IF(OR(C145="Rent",C145="Medical",C145="Royalties"),"1099-MISC","Check IRS instructions")))</f>
        <v/>
      </c>
      <c r="I145" s="13">
        <f>IF($A145="","",IF(NOT(ISNUMBER(G145)),"Check year",IF(AND(E145&gt;=G145,OR(AND(B145&lt;&gt;"C corp",B145&lt;&gt;"S corp"),C145="Legal fees",C145="Medical")),"Yes","No")))</f>
        <v/>
      </c>
      <c r="J145" s="13">
        <f>IF($A145="","",IF(IFERROR(INDEX(Contractors!$D$5:$D$204,ROWS($A$7:$A145)),"")="Y","No","Yes"))</f>
        <v/>
      </c>
      <c r="K145" s="16">
        <f>IF(I145&lt;&gt;"Yes","",IF(IFERROR(--$B$3,0)&lt;&gt;Settings!$C$9,"See IRS instructions",IF(H145="1099-NEC",Settings!$B$9,IF(H145="1099-MISC",Settings!$B$10,"See IRS instructions"))))</f>
        <v/>
      </c>
      <c r="L145" s="16">
        <f>IF(I145&lt;&gt;"Yes","",IF(IFERROR(--$B$3,0)&lt;&gt;Settings!$C$9,"See IRS instructions",IF(H145="1099-NEC",Settings!$B$9,IF(H145="1099-MISC",Settings!$B$11,"See IRS instructions"))))</f>
        <v/>
      </c>
      <c r="M145" s="16">
        <f>IF(I145&lt;&gt;"Yes","",IF(IFERROR(--$B$3,0)&lt;&gt;Settings!$C$9,"See IRS instructions",IF(H145="1099-NEC",Settings!$B$9,IF(H145="1099-MISC",Settings!$B$12,"See IRS instructions"))))</f>
        <v/>
      </c>
      <c r="N145" s="13">
        <f>IF($A145="","",IF(J145="Yes","Request Form W-9",IF(IFERROR(INDEX(Contractors!$E$5:$E$204,ROWS($A$7:$A145)),"")&lt;&gt;"Y","Confirm TIN from W-9",IF(H145="Check IRS instructions","Check payment type",""))))</f>
        <v/>
      </c>
    </row>
    <row r="146">
      <c r="A146" s="13">
        <f>IFERROR(IF(INDEX(Contractors!$A$5:$A$204,ROWS($A$7:$A146))="","",INDEX(Contractors!$A$5:$A$204,ROWS($A$7:$A146))),"")</f>
        <v/>
      </c>
      <c r="B146" s="13">
        <f>IF($A146="","",IFERROR(INDEX(Contractors!$C$5:$C$204,ROWS($A$7:$A146))&amp;"",""))</f>
        <v/>
      </c>
      <c r="C146" s="13">
        <f>IF($A146="","",IFERROR(INDEX(Contractors!$G$5:$G$204,ROWS($A$7:$A146))&amp;"",""))</f>
        <v/>
      </c>
      <c r="D146" s="14">
        <f>IF($A146="","",SUMIFS(Payments!$C$5:$C$1004,Payments!$B$5:$B$1004,$A146,Payments!$F$5:$F$1004,$B$3))</f>
        <v/>
      </c>
      <c r="E146" s="14">
        <f>IF($A146="","",SUMIFS(Payments!$C$5:$C$1004,Payments!$B$5:$B$1004,$A146,Payments!$F$5:$F$1004,$B$3,Payments!$G$5:$G$1004,"Bank/check/ACH/Zelle"))</f>
        <v/>
      </c>
      <c r="F146" s="14">
        <f>IF($A146="","",D146-E146)</f>
        <v/>
      </c>
      <c r="G146" s="15">
        <f>IF($A146="","",IF(C146="Royalties",Settings!$B$7,IFERROR(INDEX(Settings!$B$5:$B$6,MATCH(--$B$3,Settings!$C$5:$C$6,0)),"Year not in Settings")))</f>
        <v/>
      </c>
      <c r="H146" s="13">
        <f>IF($A146="","",IF(OR(C146="Services",C146="Legal fees"),"1099-NEC",IF(OR(C146="Rent",C146="Medical",C146="Royalties"),"1099-MISC","Check IRS instructions")))</f>
        <v/>
      </c>
      <c r="I146" s="13">
        <f>IF($A146="","",IF(NOT(ISNUMBER(G146)),"Check year",IF(AND(E146&gt;=G146,OR(AND(B146&lt;&gt;"C corp",B146&lt;&gt;"S corp"),C146="Legal fees",C146="Medical")),"Yes","No")))</f>
        <v/>
      </c>
      <c r="J146" s="13">
        <f>IF($A146="","",IF(IFERROR(INDEX(Contractors!$D$5:$D$204,ROWS($A$7:$A146)),"")="Y","No","Yes"))</f>
        <v/>
      </c>
      <c r="K146" s="16">
        <f>IF(I146&lt;&gt;"Yes","",IF(IFERROR(--$B$3,0)&lt;&gt;Settings!$C$9,"See IRS instructions",IF(H146="1099-NEC",Settings!$B$9,IF(H146="1099-MISC",Settings!$B$10,"See IRS instructions"))))</f>
        <v/>
      </c>
      <c r="L146" s="16">
        <f>IF(I146&lt;&gt;"Yes","",IF(IFERROR(--$B$3,0)&lt;&gt;Settings!$C$9,"See IRS instructions",IF(H146="1099-NEC",Settings!$B$9,IF(H146="1099-MISC",Settings!$B$11,"See IRS instructions"))))</f>
        <v/>
      </c>
      <c r="M146" s="16">
        <f>IF(I146&lt;&gt;"Yes","",IF(IFERROR(--$B$3,0)&lt;&gt;Settings!$C$9,"See IRS instructions",IF(H146="1099-NEC",Settings!$B$9,IF(H146="1099-MISC",Settings!$B$12,"See IRS instructions"))))</f>
        <v/>
      </c>
      <c r="N146" s="13">
        <f>IF($A146="","",IF(J146="Yes","Request Form W-9",IF(IFERROR(INDEX(Contractors!$E$5:$E$204,ROWS($A$7:$A146)),"")&lt;&gt;"Y","Confirm TIN from W-9",IF(H146="Check IRS instructions","Check payment type",""))))</f>
        <v/>
      </c>
    </row>
    <row r="147">
      <c r="A147" s="13">
        <f>IFERROR(IF(INDEX(Contractors!$A$5:$A$204,ROWS($A$7:$A147))="","",INDEX(Contractors!$A$5:$A$204,ROWS($A$7:$A147))),"")</f>
        <v/>
      </c>
      <c r="B147" s="13">
        <f>IF($A147="","",IFERROR(INDEX(Contractors!$C$5:$C$204,ROWS($A$7:$A147))&amp;"",""))</f>
        <v/>
      </c>
      <c r="C147" s="13">
        <f>IF($A147="","",IFERROR(INDEX(Contractors!$G$5:$G$204,ROWS($A$7:$A147))&amp;"",""))</f>
        <v/>
      </c>
      <c r="D147" s="14">
        <f>IF($A147="","",SUMIFS(Payments!$C$5:$C$1004,Payments!$B$5:$B$1004,$A147,Payments!$F$5:$F$1004,$B$3))</f>
        <v/>
      </c>
      <c r="E147" s="14">
        <f>IF($A147="","",SUMIFS(Payments!$C$5:$C$1004,Payments!$B$5:$B$1004,$A147,Payments!$F$5:$F$1004,$B$3,Payments!$G$5:$G$1004,"Bank/check/ACH/Zelle"))</f>
        <v/>
      </c>
      <c r="F147" s="14">
        <f>IF($A147="","",D147-E147)</f>
        <v/>
      </c>
      <c r="G147" s="15">
        <f>IF($A147="","",IF(C147="Royalties",Settings!$B$7,IFERROR(INDEX(Settings!$B$5:$B$6,MATCH(--$B$3,Settings!$C$5:$C$6,0)),"Year not in Settings")))</f>
        <v/>
      </c>
      <c r="H147" s="13">
        <f>IF($A147="","",IF(OR(C147="Services",C147="Legal fees"),"1099-NEC",IF(OR(C147="Rent",C147="Medical",C147="Royalties"),"1099-MISC","Check IRS instructions")))</f>
        <v/>
      </c>
      <c r="I147" s="13">
        <f>IF($A147="","",IF(NOT(ISNUMBER(G147)),"Check year",IF(AND(E147&gt;=G147,OR(AND(B147&lt;&gt;"C corp",B147&lt;&gt;"S corp"),C147="Legal fees",C147="Medical")),"Yes","No")))</f>
        <v/>
      </c>
      <c r="J147" s="13">
        <f>IF($A147="","",IF(IFERROR(INDEX(Contractors!$D$5:$D$204,ROWS($A$7:$A147)),"")="Y","No","Yes"))</f>
        <v/>
      </c>
      <c r="K147" s="16">
        <f>IF(I147&lt;&gt;"Yes","",IF(IFERROR(--$B$3,0)&lt;&gt;Settings!$C$9,"See IRS instructions",IF(H147="1099-NEC",Settings!$B$9,IF(H147="1099-MISC",Settings!$B$10,"See IRS instructions"))))</f>
        <v/>
      </c>
      <c r="L147" s="16">
        <f>IF(I147&lt;&gt;"Yes","",IF(IFERROR(--$B$3,0)&lt;&gt;Settings!$C$9,"See IRS instructions",IF(H147="1099-NEC",Settings!$B$9,IF(H147="1099-MISC",Settings!$B$11,"See IRS instructions"))))</f>
        <v/>
      </c>
      <c r="M147" s="16">
        <f>IF(I147&lt;&gt;"Yes","",IF(IFERROR(--$B$3,0)&lt;&gt;Settings!$C$9,"See IRS instructions",IF(H147="1099-NEC",Settings!$B$9,IF(H147="1099-MISC",Settings!$B$12,"See IRS instructions"))))</f>
        <v/>
      </c>
      <c r="N147" s="13">
        <f>IF($A147="","",IF(J147="Yes","Request Form W-9",IF(IFERROR(INDEX(Contractors!$E$5:$E$204,ROWS($A$7:$A147)),"")&lt;&gt;"Y","Confirm TIN from W-9",IF(H147="Check IRS instructions","Check payment type",""))))</f>
        <v/>
      </c>
    </row>
    <row r="148">
      <c r="A148" s="13">
        <f>IFERROR(IF(INDEX(Contractors!$A$5:$A$204,ROWS($A$7:$A148))="","",INDEX(Contractors!$A$5:$A$204,ROWS($A$7:$A148))),"")</f>
        <v/>
      </c>
      <c r="B148" s="13">
        <f>IF($A148="","",IFERROR(INDEX(Contractors!$C$5:$C$204,ROWS($A$7:$A148))&amp;"",""))</f>
        <v/>
      </c>
      <c r="C148" s="13">
        <f>IF($A148="","",IFERROR(INDEX(Contractors!$G$5:$G$204,ROWS($A$7:$A148))&amp;"",""))</f>
        <v/>
      </c>
      <c r="D148" s="14">
        <f>IF($A148="","",SUMIFS(Payments!$C$5:$C$1004,Payments!$B$5:$B$1004,$A148,Payments!$F$5:$F$1004,$B$3))</f>
        <v/>
      </c>
      <c r="E148" s="14">
        <f>IF($A148="","",SUMIFS(Payments!$C$5:$C$1004,Payments!$B$5:$B$1004,$A148,Payments!$F$5:$F$1004,$B$3,Payments!$G$5:$G$1004,"Bank/check/ACH/Zelle"))</f>
        <v/>
      </c>
      <c r="F148" s="14">
        <f>IF($A148="","",D148-E148)</f>
        <v/>
      </c>
      <c r="G148" s="15">
        <f>IF($A148="","",IF(C148="Royalties",Settings!$B$7,IFERROR(INDEX(Settings!$B$5:$B$6,MATCH(--$B$3,Settings!$C$5:$C$6,0)),"Year not in Settings")))</f>
        <v/>
      </c>
      <c r="H148" s="13">
        <f>IF($A148="","",IF(OR(C148="Services",C148="Legal fees"),"1099-NEC",IF(OR(C148="Rent",C148="Medical",C148="Royalties"),"1099-MISC","Check IRS instructions")))</f>
        <v/>
      </c>
      <c r="I148" s="13">
        <f>IF($A148="","",IF(NOT(ISNUMBER(G148)),"Check year",IF(AND(E148&gt;=G148,OR(AND(B148&lt;&gt;"C corp",B148&lt;&gt;"S corp"),C148="Legal fees",C148="Medical")),"Yes","No")))</f>
        <v/>
      </c>
      <c r="J148" s="13">
        <f>IF($A148="","",IF(IFERROR(INDEX(Contractors!$D$5:$D$204,ROWS($A$7:$A148)),"")="Y","No","Yes"))</f>
        <v/>
      </c>
      <c r="K148" s="16">
        <f>IF(I148&lt;&gt;"Yes","",IF(IFERROR(--$B$3,0)&lt;&gt;Settings!$C$9,"See IRS instructions",IF(H148="1099-NEC",Settings!$B$9,IF(H148="1099-MISC",Settings!$B$10,"See IRS instructions"))))</f>
        <v/>
      </c>
      <c r="L148" s="16">
        <f>IF(I148&lt;&gt;"Yes","",IF(IFERROR(--$B$3,0)&lt;&gt;Settings!$C$9,"See IRS instructions",IF(H148="1099-NEC",Settings!$B$9,IF(H148="1099-MISC",Settings!$B$11,"See IRS instructions"))))</f>
        <v/>
      </c>
      <c r="M148" s="16">
        <f>IF(I148&lt;&gt;"Yes","",IF(IFERROR(--$B$3,0)&lt;&gt;Settings!$C$9,"See IRS instructions",IF(H148="1099-NEC",Settings!$B$9,IF(H148="1099-MISC",Settings!$B$12,"See IRS instructions"))))</f>
        <v/>
      </c>
      <c r="N148" s="13">
        <f>IF($A148="","",IF(J148="Yes","Request Form W-9",IF(IFERROR(INDEX(Contractors!$E$5:$E$204,ROWS($A$7:$A148)),"")&lt;&gt;"Y","Confirm TIN from W-9",IF(H148="Check IRS instructions","Check payment type",""))))</f>
        <v/>
      </c>
    </row>
    <row r="149">
      <c r="A149" s="13">
        <f>IFERROR(IF(INDEX(Contractors!$A$5:$A$204,ROWS($A$7:$A149))="","",INDEX(Contractors!$A$5:$A$204,ROWS($A$7:$A149))),"")</f>
        <v/>
      </c>
      <c r="B149" s="13">
        <f>IF($A149="","",IFERROR(INDEX(Contractors!$C$5:$C$204,ROWS($A$7:$A149))&amp;"",""))</f>
        <v/>
      </c>
      <c r="C149" s="13">
        <f>IF($A149="","",IFERROR(INDEX(Contractors!$G$5:$G$204,ROWS($A$7:$A149))&amp;"",""))</f>
        <v/>
      </c>
      <c r="D149" s="14">
        <f>IF($A149="","",SUMIFS(Payments!$C$5:$C$1004,Payments!$B$5:$B$1004,$A149,Payments!$F$5:$F$1004,$B$3))</f>
        <v/>
      </c>
      <c r="E149" s="14">
        <f>IF($A149="","",SUMIFS(Payments!$C$5:$C$1004,Payments!$B$5:$B$1004,$A149,Payments!$F$5:$F$1004,$B$3,Payments!$G$5:$G$1004,"Bank/check/ACH/Zelle"))</f>
        <v/>
      </c>
      <c r="F149" s="14">
        <f>IF($A149="","",D149-E149)</f>
        <v/>
      </c>
      <c r="G149" s="15">
        <f>IF($A149="","",IF(C149="Royalties",Settings!$B$7,IFERROR(INDEX(Settings!$B$5:$B$6,MATCH(--$B$3,Settings!$C$5:$C$6,0)),"Year not in Settings")))</f>
        <v/>
      </c>
      <c r="H149" s="13">
        <f>IF($A149="","",IF(OR(C149="Services",C149="Legal fees"),"1099-NEC",IF(OR(C149="Rent",C149="Medical",C149="Royalties"),"1099-MISC","Check IRS instructions")))</f>
        <v/>
      </c>
      <c r="I149" s="13">
        <f>IF($A149="","",IF(NOT(ISNUMBER(G149)),"Check year",IF(AND(E149&gt;=G149,OR(AND(B149&lt;&gt;"C corp",B149&lt;&gt;"S corp"),C149="Legal fees",C149="Medical")),"Yes","No")))</f>
        <v/>
      </c>
      <c r="J149" s="13">
        <f>IF($A149="","",IF(IFERROR(INDEX(Contractors!$D$5:$D$204,ROWS($A$7:$A149)),"")="Y","No","Yes"))</f>
        <v/>
      </c>
      <c r="K149" s="16">
        <f>IF(I149&lt;&gt;"Yes","",IF(IFERROR(--$B$3,0)&lt;&gt;Settings!$C$9,"See IRS instructions",IF(H149="1099-NEC",Settings!$B$9,IF(H149="1099-MISC",Settings!$B$10,"See IRS instructions"))))</f>
        <v/>
      </c>
      <c r="L149" s="16">
        <f>IF(I149&lt;&gt;"Yes","",IF(IFERROR(--$B$3,0)&lt;&gt;Settings!$C$9,"See IRS instructions",IF(H149="1099-NEC",Settings!$B$9,IF(H149="1099-MISC",Settings!$B$11,"See IRS instructions"))))</f>
        <v/>
      </c>
      <c r="M149" s="16">
        <f>IF(I149&lt;&gt;"Yes","",IF(IFERROR(--$B$3,0)&lt;&gt;Settings!$C$9,"See IRS instructions",IF(H149="1099-NEC",Settings!$B$9,IF(H149="1099-MISC",Settings!$B$12,"See IRS instructions"))))</f>
        <v/>
      </c>
      <c r="N149" s="13">
        <f>IF($A149="","",IF(J149="Yes","Request Form W-9",IF(IFERROR(INDEX(Contractors!$E$5:$E$204,ROWS($A$7:$A149)),"")&lt;&gt;"Y","Confirm TIN from W-9",IF(H149="Check IRS instructions","Check payment type",""))))</f>
        <v/>
      </c>
    </row>
    <row r="150">
      <c r="A150" s="13">
        <f>IFERROR(IF(INDEX(Contractors!$A$5:$A$204,ROWS($A$7:$A150))="","",INDEX(Contractors!$A$5:$A$204,ROWS($A$7:$A150))),"")</f>
        <v/>
      </c>
      <c r="B150" s="13">
        <f>IF($A150="","",IFERROR(INDEX(Contractors!$C$5:$C$204,ROWS($A$7:$A150))&amp;"",""))</f>
        <v/>
      </c>
      <c r="C150" s="13">
        <f>IF($A150="","",IFERROR(INDEX(Contractors!$G$5:$G$204,ROWS($A$7:$A150))&amp;"",""))</f>
        <v/>
      </c>
      <c r="D150" s="14">
        <f>IF($A150="","",SUMIFS(Payments!$C$5:$C$1004,Payments!$B$5:$B$1004,$A150,Payments!$F$5:$F$1004,$B$3))</f>
        <v/>
      </c>
      <c r="E150" s="14">
        <f>IF($A150="","",SUMIFS(Payments!$C$5:$C$1004,Payments!$B$5:$B$1004,$A150,Payments!$F$5:$F$1004,$B$3,Payments!$G$5:$G$1004,"Bank/check/ACH/Zelle"))</f>
        <v/>
      </c>
      <c r="F150" s="14">
        <f>IF($A150="","",D150-E150)</f>
        <v/>
      </c>
      <c r="G150" s="15">
        <f>IF($A150="","",IF(C150="Royalties",Settings!$B$7,IFERROR(INDEX(Settings!$B$5:$B$6,MATCH(--$B$3,Settings!$C$5:$C$6,0)),"Year not in Settings")))</f>
        <v/>
      </c>
      <c r="H150" s="13">
        <f>IF($A150="","",IF(OR(C150="Services",C150="Legal fees"),"1099-NEC",IF(OR(C150="Rent",C150="Medical",C150="Royalties"),"1099-MISC","Check IRS instructions")))</f>
        <v/>
      </c>
      <c r="I150" s="13">
        <f>IF($A150="","",IF(NOT(ISNUMBER(G150)),"Check year",IF(AND(E150&gt;=G150,OR(AND(B150&lt;&gt;"C corp",B150&lt;&gt;"S corp"),C150="Legal fees",C150="Medical")),"Yes","No")))</f>
        <v/>
      </c>
      <c r="J150" s="13">
        <f>IF($A150="","",IF(IFERROR(INDEX(Contractors!$D$5:$D$204,ROWS($A$7:$A150)),"")="Y","No","Yes"))</f>
        <v/>
      </c>
      <c r="K150" s="16">
        <f>IF(I150&lt;&gt;"Yes","",IF(IFERROR(--$B$3,0)&lt;&gt;Settings!$C$9,"See IRS instructions",IF(H150="1099-NEC",Settings!$B$9,IF(H150="1099-MISC",Settings!$B$10,"See IRS instructions"))))</f>
        <v/>
      </c>
      <c r="L150" s="16">
        <f>IF(I150&lt;&gt;"Yes","",IF(IFERROR(--$B$3,0)&lt;&gt;Settings!$C$9,"See IRS instructions",IF(H150="1099-NEC",Settings!$B$9,IF(H150="1099-MISC",Settings!$B$11,"See IRS instructions"))))</f>
        <v/>
      </c>
      <c r="M150" s="16">
        <f>IF(I150&lt;&gt;"Yes","",IF(IFERROR(--$B$3,0)&lt;&gt;Settings!$C$9,"See IRS instructions",IF(H150="1099-NEC",Settings!$B$9,IF(H150="1099-MISC",Settings!$B$12,"See IRS instructions"))))</f>
        <v/>
      </c>
      <c r="N150" s="13">
        <f>IF($A150="","",IF(J150="Yes","Request Form W-9",IF(IFERROR(INDEX(Contractors!$E$5:$E$204,ROWS($A$7:$A150)),"")&lt;&gt;"Y","Confirm TIN from W-9",IF(H150="Check IRS instructions","Check payment type",""))))</f>
        <v/>
      </c>
    </row>
    <row r="151">
      <c r="A151" s="13">
        <f>IFERROR(IF(INDEX(Contractors!$A$5:$A$204,ROWS($A$7:$A151))="","",INDEX(Contractors!$A$5:$A$204,ROWS($A$7:$A151))),"")</f>
        <v/>
      </c>
      <c r="B151" s="13">
        <f>IF($A151="","",IFERROR(INDEX(Contractors!$C$5:$C$204,ROWS($A$7:$A151))&amp;"",""))</f>
        <v/>
      </c>
      <c r="C151" s="13">
        <f>IF($A151="","",IFERROR(INDEX(Contractors!$G$5:$G$204,ROWS($A$7:$A151))&amp;"",""))</f>
        <v/>
      </c>
      <c r="D151" s="14">
        <f>IF($A151="","",SUMIFS(Payments!$C$5:$C$1004,Payments!$B$5:$B$1004,$A151,Payments!$F$5:$F$1004,$B$3))</f>
        <v/>
      </c>
      <c r="E151" s="14">
        <f>IF($A151="","",SUMIFS(Payments!$C$5:$C$1004,Payments!$B$5:$B$1004,$A151,Payments!$F$5:$F$1004,$B$3,Payments!$G$5:$G$1004,"Bank/check/ACH/Zelle"))</f>
        <v/>
      </c>
      <c r="F151" s="14">
        <f>IF($A151="","",D151-E151)</f>
        <v/>
      </c>
      <c r="G151" s="15">
        <f>IF($A151="","",IF(C151="Royalties",Settings!$B$7,IFERROR(INDEX(Settings!$B$5:$B$6,MATCH(--$B$3,Settings!$C$5:$C$6,0)),"Year not in Settings")))</f>
        <v/>
      </c>
      <c r="H151" s="13">
        <f>IF($A151="","",IF(OR(C151="Services",C151="Legal fees"),"1099-NEC",IF(OR(C151="Rent",C151="Medical",C151="Royalties"),"1099-MISC","Check IRS instructions")))</f>
        <v/>
      </c>
      <c r="I151" s="13">
        <f>IF($A151="","",IF(NOT(ISNUMBER(G151)),"Check year",IF(AND(E151&gt;=G151,OR(AND(B151&lt;&gt;"C corp",B151&lt;&gt;"S corp"),C151="Legal fees",C151="Medical")),"Yes","No")))</f>
        <v/>
      </c>
      <c r="J151" s="13">
        <f>IF($A151="","",IF(IFERROR(INDEX(Contractors!$D$5:$D$204,ROWS($A$7:$A151)),"")="Y","No","Yes"))</f>
        <v/>
      </c>
      <c r="K151" s="16">
        <f>IF(I151&lt;&gt;"Yes","",IF(IFERROR(--$B$3,0)&lt;&gt;Settings!$C$9,"See IRS instructions",IF(H151="1099-NEC",Settings!$B$9,IF(H151="1099-MISC",Settings!$B$10,"See IRS instructions"))))</f>
        <v/>
      </c>
      <c r="L151" s="16">
        <f>IF(I151&lt;&gt;"Yes","",IF(IFERROR(--$B$3,0)&lt;&gt;Settings!$C$9,"See IRS instructions",IF(H151="1099-NEC",Settings!$B$9,IF(H151="1099-MISC",Settings!$B$11,"See IRS instructions"))))</f>
        <v/>
      </c>
      <c r="M151" s="16">
        <f>IF(I151&lt;&gt;"Yes","",IF(IFERROR(--$B$3,0)&lt;&gt;Settings!$C$9,"See IRS instructions",IF(H151="1099-NEC",Settings!$B$9,IF(H151="1099-MISC",Settings!$B$12,"See IRS instructions"))))</f>
        <v/>
      </c>
      <c r="N151" s="13">
        <f>IF($A151="","",IF(J151="Yes","Request Form W-9",IF(IFERROR(INDEX(Contractors!$E$5:$E$204,ROWS($A$7:$A151)),"")&lt;&gt;"Y","Confirm TIN from W-9",IF(H151="Check IRS instructions","Check payment type",""))))</f>
        <v/>
      </c>
    </row>
    <row r="152">
      <c r="A152" s="13">
        <f>IFERROR(IF(INDEX(Contractors!$A$5:$A$204,ROWS($A$7:$A152))="","",INDEX(Contractors!$A$5:$A$204,ROWS($A$7:$A152))),"")</f>
        <v/>
      </c>
      <c r="B152" s="13">
        <f>IF($A152="","",IFERROR(INDEX(Contractors!$C$5:$C$204,ROWS($A$7:$A152))&amp;"",""))</f>
        <v/>
      </c>
      <c r="C152" s="13">
        <f>IF($A152="","",IFERROR(INDEX(Contractors!$G$5:$G$204,ROWS($A$7:$A152))&amp;"",""))</f>
        <v/>
      </c>
      <c r="D152" s="14">
        <f>IF($A152="","",SUMIFS(Payments!$C$5:$C$1004,Payments!$B$5:$B$1004,$A152,Payments!$F$5:$F$1004,$B$3))</f>
        <v/>
      </c>
      <c r="E152" s="14">
        <f>IF($A152="","",SUMIFS(Payments!$C$5:$C$1004,Payments!$B$5:$B$1004,$A152,Payments!$F$5:$F$1004,$B$3,Payments!$G$5:$G$1004,"Bank/check/ACH/Zelle"))</f>
        <v/>
      </c>
      <c r="F152" s="14">
        <f>IF($A152="","",D152-E152)</f>
        <v/>
      </c>
      <c r="G152" s="15">
        <f>IF($A152="","",IF(C152="Royalties",Settings!$B$7,IFERROR(INDEX(Settings!$B$5:$B$6,MATCH(--$B$3,Settings!$C$5:$C$6,0)),"Year not in Settings")))</f>
        <v/>
      </c>
      <c r="H152" s="13">
        <f>IF($A152="","",IF(OR(C152="Services",C152="Legal fees"),"1099-NEC",IF(OR(C152="Rent",C152="Medical",C152="Royalties"),"1099-MISC","Check IRS instructions")))</f>
        <v/>
      </c>
      <c r="I152" s="13">
        <f>IF($A152="","",IF(NOT(ISNUMBER(G152)),"Check year",IF(AND(E152&gt;=G152,OR(AND(B152&lt;&gt;"C corp",B152&lt;&gt;"S corp"),C152="Legal fees",C152="Medical")),"Yes","No")))</f>
        <v/>
      </c>
      <c r="J152" s="13">
        <f>IF($A152="","",IF(IFERROR(INDEX(Contractors!$D$5:$D$204,ROWS($A$7:$A152)),"")="Y","No","Yes"))</f>
        <v/>
      </c>
      <c r="K152" s="16">
        <f>IF(I152&lt;&gt;"Yes","",IF(IFERROR(--$B$3,0)&lt;&gt;Settings!$C$9,"See IRS instructions",IF(H152="1099-NEC",Settings!$B$9,IF(H152="1099-MISC",Settings!$B$10,"See IRS instructions"))))</f>
        <v/>
      </c>
      <c r="L152" s="16">
        <f>IF(I152&lt;&gt;"Yes","",IF(IFERROR(--$B$3,0)&lt;&gt;Settings!$C$9,"See IRS instructions",IF(H152="1099-NEC",Settings!$B$9,IF(H152="1099-MISC",Settings!$B$11,"See IRS instructions"))))</f>
        <v/>
      </c>
      <c r="M152" s="16">
        <f>IF(I152&lt;&gt;"Yes","",IF(IFERROR(--$B$3,0)&lt;&gt;Settings!$C$9,"See IRS instructions",IF(H152="1099-NEC",Settings!$B$9,IF(H152="1099-MISC",Settings!$B$12,"See IRS instructions"))))</f>
        <v/>
      </c>
      <c r="N152" s="13">
        <f>IF($A152="","",IF(J152="Yes","Request Form W-9",IF(IFERROR(INDEX(Contractors!$E$5:$E$204,ROWS($A$7:$A152)),"")&lt;&gt;"Y","Confirm TIN from W-9",IF(H152="Check IRS instructions","Check payment type",""))))</f>
        <v/>
      </c>
    </row>
    <row r="153">
      <c r="A153" s="13">
        <f>IFERROR(IF(INDEX(Contractors!$A$5:$A$204,ROWS($A$7:$A153))="","",INDEX(Contractors!$A$5:$A$204,ROWS($A$7:$A153))),"")</f>
        <v/>
      </c>
      <c r="B153" s="13">
        <f>IF($A153="","",IFERROR(INDEX(Contractors!$C$5:$C$204,ROWS($A$7:$A153))&amp;"",""))</f>
        <v/>
      </c>
      <c r="C153" s="13">
        <f>IF($A153="","",IFERROR(INDEX(Contractors!$G$5:$G$204,ROWS($A$7:$A153))&amp;"",""))</f>
        <v/>
      </c>
      <c r="D153" s="14">
        <f>IF($A153="","",SUMIFS(Payments!$C$5:$C$1004,Payments!$B$5:$B$1004,$A153,Payments!$F$5:$F$1004,$B$3))</f>
        <v/>
      </c>
      <c r="E153" s="14">
        <f>IF($A153="","",SUMIFS(Payments!$C$5:$C$1004,Payments!$B$5:$B$1004,$A153,Payments!$F$5:$F$1004,$B$3,Payments!$G$5:$G$1004,"Bank/check/ACH/Zelle"))</f>
        <v/>
      </c>
      <c r="F153" s="14">
        <f>IF($A153="","",D153-E153)</f>
        <v/>
      </c>
      <c r="G153" s="15">
        <f>IF($A153="","",IF(C153="Royalties",Settings!$B$7,IFERROR(INDEX(Settings!$B$5:$B$6,MATCH(--$B$3,Settings!$C$5:$C$6,0)),"Year not in Settings")))</f>
        <v/>
      </c>
      <c r="H153" s="13">
        <f>IF($A153="","",IF(OR(C153="Services",C153="Legal fees"),"1099-NEC",IF(OR(C153="Rent",C153="Medical",C153="Royalties"),"1099-MISC","Check IRS instructions")))</f>
        <v/>
      </c>
      <c r="I153" s="13">
        <f>IF($A153="","",IF(NOT(ISNUMBER(G153)),"Check year",IF(AND(E153&gt;=G153,OR(AND(B153&lt;&gt;"C corp",B153&lt;&gt;"S corp"),C153="Legal fees",C153="Medical")),"Yes","No")))</f>
        <v/>
      </c>
      <c r="J153" s="13">
        <f>IF($A153="","",IF(IFERROR(INDEX(Contractors!$D$5:$D$204,ROWS($A$7:$A153)),"")="Y","No","Yes"))</f>
        <v/>
      </c>
      <c r="K153" s="16">
        <f>IF(I153&lt;&gt;"Yes","",IF(IFERROR(--$B$3,0)&lt;&gt;Settings!$C$9,"See IRS instructions",IF(H153="1099-NEC",Settings!$B$9,IF(H153="1099-MISC",Settings!$B$10,"See IRS instructions"))))</f>
        <v/>
      </c>
      <c r="L153" s="16">
        <f>IF(I153&lt;&gt;"Yes","",IF(IFERROR(--$B$3,0)&lt;&gt;Settings!$C$9,"See IRS instructions",IF(H153="1099-NEC",Settings!$B$9,IF(H153="1099-MISC",Settings!$B$11,"See IRS instructions"))))</f>
        <v/>
      </c>
      <c r="M153" s="16">
        <f>IF(I153&lt;&gt;"Yes","",IF(IFERROR(--$B$3,0)&lt;&gt;Settings!$C$9,"See IRS instructions",IF(H153="1099-NEC",Settings!$B$9,IF(H153="1099-MISC",Settings!$B$12,"See IRS instructions"))))</f>
        <v/>
      </c>
      <c r="N153" s="13">
        <f>IF($A153="","",IF(J153="Yes","Request Form W-9",IF(IFERROR(INDEX(Contractors!$E$5:$E$204,ROWS($A$7:$A153)),"")&lt;&gt;"Y","Confirm TIN from W-9",IF(H153="Check IRS instructions","Check payment type",""))))</f>
        <v/>
      </c>
    </row>
    <row r="154">
      <c r="A154" s="13">
        <f>IFERROR(IF(INDEX(Contractors!$A$5:$A$204,ROWS($A$7:$A154))="","",INDEX(Contractors!$A$5:$A$204,ROWS($A$7:$A154))),"")</f>
        <v/>
      </c>
      <c r="B154" s="13">
        <f>IF($A154="","",IFERROR(INDEX(Contractors!$C$5:$C$204,ROWS($A$7:$A154))&amp;"",""))</f>
        <v/>
      </c>
      <c r="C154" s="13">
        <f>IF($A154="","",IFERROR(INDEX(Contractors!$G$5:$G$204,ROWS($A$7:$A154))&amp;"",""))</f>
        <v/>
      </c>
      <c r="D154" s="14">
        <f>IF($A154="","",SUMIFS(Payments!$C$5:$C$1004,Payments!$B$5:$B$1004,$A154,Payments!$F$5:$F$1004,$B$3))</f>
        <v/>
      </c>
      <c r="E154" s="14">
        <f>IF($A154="","",SUMIFS(Payments!$C$5:$C$1004,Payments!$B$5:$B$1004,$A154,Payments!$F$5:$F$1004,$B$3,Payments!$G$5:$G$1004,"Bank/check/ACH/Zelle"))</f>
        <v/>
      </c>
      <c r="F154" s="14">
        <f>IF($A154="","",D154-E154)</f>
        <v/>
      </c>
      <c r="G154" s="15">
        <f>IF($A154="","",IF(C154="Royalties",Settings!$B$7,IFERROR(INDEX(Settings!$B$5:$B$6,MATCH(--$B$3,Settings!$C$5:$C$6,0)),"Year not in Settings")))</f>
        <v/>
      </c>
      <c r="H154" s="13">
        <f>IF($A154="","",IF(OR(C154="Services",C154="Legal fees"),"1099-NEC",IF(OR(C154="Rent",C154="Medical",C154="Royalties"),"1099-MISC","Check IRS instructions")))</f>
        <v/>
      </c>
      <c r="I154" s="13">
        <f>IF($A154="","",IF(NOT(ISNUMBER(G154)),"Check year",IF(AND(E154&gt;=G154,OR(AND(B154&lt;&gt;"C corp",B154&lt;&gt;"S corp"),C154="Legal fees",C154="Medical")),"Yes","No")))</f>
        <v/>
      </c>
      <c r="J154" s="13">
        <f>IF($A154="","",IF(IFERROR(INDEX(Contractors!$D$5:$D$204,ROWS($A$7:$A154)),"")="Y","No","Yes"))</f>
        <v/>
      </c>
      <c r="K154" s="16">
        <f>IF(I154&lt;&gt;"Yes","",IF(IFERROR(--$B$3,0)&lt;&gt;Settings!$C$9,"See IRS instructions",IF(H154="1099-NEC",Settings!$B$9,IF(H154="1099-MISC",Settings!$B$10,"See IRS instructions"))))</f>
        <v/>
      </c>
      <c r="L154" s="16">
        <f>IF(I154&lt;&gt;"Yes","",IF(IFERROR(--$B$3,0)&lt;&gt;Settings!$C$9,"See IRS instructions",IF(H154="1099-NEC",Settings!$B$9,IF(H154="1099-MISC",Settings!$B$11,"See IRS instructions"))))</f>
        <v/>
      </c>
      <c r="M154" s="16">
        <f>IF(I154&lt;&gt;"Yes","",IF(IFERROR(--$B$3,0)&lt;&gt;Settings!$C$9,"See IRS instructions",IF(H154="1099-NEC",Settings!$B$9,IF(H154="1099-MISC",Settings!$B$12,"See IRS instructions"))))</f>
        <v/>
      </c>
      <c r="N154" s="13">
        <f>IF($A154="","",IF(J154="Yes","Request Form W-9",IF(IFERROR(INDEX(Contractors!$E$5:$E$204,ROWS($A$7:$A154)),"")&lt;&gt;"Y","Confirm TIN from W-9",IF(H154="Check IRS instructions","Check payment type",""))))</f>
        <v/>
      </c>
    </row>
    <row r="155">
      <c r="A155" s="13">
        <f>IFERROR(IF(INDEX(Contractors!$A$5:$A$204,ROWS($A$7:$A155))="","",INDEX(Contractors!$A$5:$A$204,ROWS($A$7:$A155))),"")</f>
        <v/>
      </c>
      <c r="B155" s="13">
        <f>IF($A155="","",IFERROR(INDEX(Contractors!$C$5:$C$204,ROWS($A$7:$A155))&amp;"",""))</f>
        <v/>
      </c>
      <c r="C155" s="13">
        <f>IF($A155="","",IFERROR(INDEX(Contractors!$G$5:$G$204,ROWS($A$7:$A155))&amp;"",""))</f>
        <v/>
      </c>
      <c r="D155" s="14">
        <f>IF($A155="","",SUMIFS(Payments!$C$5:$C$1004,Payments!$B$5:$B$1004,$A155,Payments!$F$5:$F$1004,$B$3))</f>
        <v/>
      </c>
      <c r="E155" s="14">
        <f>IF($A155="","",SUMIFS(Payments!$C$5:$C$1004,Payments!$B$5:$B$1004,$A155,Payments!$F$5:$F$1004,$B$3,Payments!$G$5:$G$1004,"Bank/check/ACH/Zelle"))</f>
        <v/>
      </c>
      <c r="F155" s="14">
        <f>IF($A155="","",D155-E155)</f>
        <v/>
      </c>
      <c r="G155" s="15">
        <f>IF($A155="","",IF(C155="Royalties",Settings!$B$7,IFERROR(INDEX(Settings!$B$5:$B$6,MATCH(--$B$3,Settings!$C$5:$C$6,0)),"Year not in Settings")))</f>
        <v/>
      </c>
      <c r="H155" s="13">
        <f>IF($A155="","",IF(OR(C155="Services",C155="Legal fees"),"1099-NEC",IF(OR(C155="Rent",C155="Medical",C155="Royalties"),"1099-MISC","Check IRS instructions")))</f>
        <v/>
      </c>
      <c r="I155" s="13">
        <f>IF($A155="","",IF(NOT(ISNUMBER(G155)),"Check year",IF(AND(E155&gt;=G155,OR(AND(B155&lt;&gt;"C corp",B155&lt;&gt;"S corp"),C155="Legal fees",C155="Medical")),"Yes","No")))</f>
        <v/>
      </c>
      <c r="J155" s="13">
        <f>IF($A155="","",IF(IFERROR(INDEX(Contractors!$D$5:$D$204,ROWS($A$7:$A155)),"")="Y","No","Yes"))</f>
        <v/>
      </c>
      <c r="K155" s="16">
        <f>IF(I155&lt;&gt;"Yes","",IF(IFERROR(--$B$3,0)&lt;&gt;Settings!$C$9,"See IRS instructions",IF(H155="1099-NEC",Settings!$B$9,IF(H155="1099-MISC",Settings!$B$10,"See IRS instructions"))))</f>
        <v/>
      </c>
      <c r="L155" s="16">
        <f>IF(I155&lt;&gt;"Yes","",IF(IFERROR(--$B$3,0)&lt;&gt;Settings!$C$9,"See IRS instructions",IF(H155="1099-NEC",Settings!$B$9,IF(H155="1099-MISC",Settings!$B$11,"See IRS instructions"))))</f>
        <v/>
      </c>
      <c r="M155" s="16">
        <f>IF(I155&lt;&gt;"Yes","",IF(IFERROR(--$B$3,0)&lt;&gt;Settings!$C$9,"See IRS instructions",IF(H155="1099-NEC",Settings!$B$9,IF(H155="1099-MISC",Settings!$B$12,"See IRS instructions"))))</f>
        <v/>
      </c>
      <c r="N155" s="13">
        <f>IF($A155="","",IF(J155="Yes","Request Form W-9",IF(IFERROR(INDEX(Contractors!$E$5:$E$204,ROWS($A$7:$A155)),"")&lt;&gt;"Y","Confirm TIN from W-9",IF(H155="Check IRS instructions","Check payment type",""))))</f>
        <v/>
      </c>
    </row>
    <row r="156">
      <c r="A156" s="13">
        <f>IFERROR(IF(INDEX(Contractors!$A$5:$A$204,ROWS($A$7:$A156))="","",INDEX(Contractors!$A$5:$A$204,ROWS($A$7:$A156))),"")</f>
        <v/>
      </c>
      <c r="B156" s="13">
        <f>IF($A156="","",IFERROR(INDEX(Contractors!$C$5:$C$204,ROWS($A$7:$A156))&amp;"",""))</f>
        <v/>
      </c>
      <c r="C156" s="13">
        <f>IF($A156="","",IFERROR(INDEX(Contractors!$G$5:$G$204,ROWS($A$7:$A156))&amp;"",""))</f>
        <v/>
      </c>
      <c r="D156" s="14">
        <f>IF($A156="","",SUMIFS(Payments!$C$5:$C$1004,Payments!$B$5:$B$1004,$A156,Payments!$F$5:$F$1004,$B$3))</f>
        <v/>
      </c>
      <c r="E156" s="14">
        <f>IF($A156="","",SUMIFS(Payments!$C$5:$C$1004,Payments!$B$5:$B$1004,$A156,Payments!$F$5:$F$1004,$B$3,Payments!$G$5:$G$1004,"Bank/check/ACH/Zelle"))</f>
        <v/>
      </c>
      <c r="F156" s="14">
        <f>IF($A156="","",D156-E156)</f>
        <v/>
      </c>
      <c r="G156" s="15">
        <f>IF($A156="","",IF(C156="Royalties",Settings!$B$7,IFERROR(INDEX(Settings!$B$5:$B$6,MATCH(--$B$3,Settings!$C$5:$C$6,0)),"Year not in Settings")))</f>
        <v/>
      </c>
      <c r="H156" s="13">
        <f>IF($A156="","",IF(OR(C156="Services",C156="Legal fees"),"1099-NEC",IF(OR(C156="Rent",C156="Medical",C156="Royalties"),"1099-MISC","Check IRS instructions")))</f>
        <v/>
      </c>
      <c r="I156" s="13">
        <f>IF($A156="","",IF(NOT(ISNUMBER(G156)),"Check year",IF(AND(E156&gt;=G156,OR(AND(B156&lt;&gt;"C corp",B156&lt;&gt;"S corp"),C156="Legal fees",C156="Medical")),"Yes","No")))</f>
        <v/>
      </c>
      <c r="J156" s="13">
        <f>IF($A156="","",IF(IFERROR(INDEX(Contractors!$D$5:$D$204,ROWS($A$7:$A156)),"")="Y","No","Yes"))</f>
        <v/>
      </c>
      <c r="K156" s="16">
        <f>IF(I156&lt;&gt;"Yes","",IF(IFERROR(--$B$3,0)&lt;&gt;Settings!$C$9,"See IRS instructions",IF(H156="1099-NEC",Settings!$B$9,IF(H156="1099-MISC",Settings!$B$10,"See IRS instructions"))))</f>
        <v/>
      </c>
      <c r="L156" s="16">
        <f>IF(I156&lt;&gt;"Yes","",IF(IFERROR(--$B$3,0)&lt;&gt;Settings!$C$9,"See IRS instructions",IF(H156="1099-NEC",Settings!$B$9,IF(H156="1099-MISC",Settings!$B$11,"See IRS instructions"))))</f>
        <v/>
      </c>
      <c r="M156" s="16">
        <f>IF(I156&lt;&gt;"Yes","",IF(IFERROR(--$B$3,0)&lt;&gt;Settings!$C$9,"See IRS instructions",IF(H156="1099-NEC",Settings!$B$9,IF(H156="1099-MISC",Settings!$B$12,"See IRS instructions"))))</f>
        <v/>
      </c>
      <c r="N156" s="13">
        <f>IF($A156="","",IF(J156="Yes","Request Form W-9",IF(IFERROR(INDEX(Contractors!$E$5:$E$204,ROWS($A$7:$A156)),"")&lt;&gt;"Y","Confirm TIN from W-9",IF(H156="Check IRS instructions","Check payment type",""))))</f>
        <v/>
      </c>
    </row>
    <row r="157">
      <c r="A157" s="13">
        <f>IFERROR(IF(INDEX(Contractors!$A$5:$A$204,ROWS($A$7:$A157))="","",INDEX(Contractors!$A$5:$A$204,ROWS($A$7:$A157))),"")</f>
        <v/>
      </c>
      <c r="B157" s="13">
        <f>IF($A157="","",IFERROR(INDEX(Contractors!$C$5:$C$204,ROWS($A$7:$A157))&amp;"",""))</f>
        <v/>
      </c>
      <c r="C157" s="13">
        <f>IF($A157="","",IFERROR(INDEX(Contractors!$G$5:$G$204,ROWS($A$7:$A157))&amp;"",""))</f>
        <v/>
      </c>
      <c r="D157" s="14">
        <f>IF($A157="","",SUMIFS(Payments!$C$5:$C$1004,Payments!$B$5:$B$1004,$A157,Payments!$F$5:$F$1004,$B$3))</f>
        <v/>
      </c>
      <c r="E157" s="14">
        <f>IF($A157="","",SUMIFS(Payments!$C$5:$C$1004,Payments!$B$5:$B$1004,$A157,Payments!$F$5:$F$1004,$B$3,Payments!$G$5:$G$1004,"Bank/check/ACH/Zelle"))</f>
        <v/>
      </c>
      <c r="F157" s="14">
        <f>IF($A157="","",D157-E157)</f>
        <v/>
      </c>
      <c r="G157" s="15">
        <f>IF($A157="","",IF(C157="Royalties",Settings!$B$7,IFERROR(INDEX(Settings!$B$5:$B$6,MATCH(--$B$3,Settings!$C$5:$C$6,0)),"Year not in Settings")))</f>
        <v/>
      </c>
      <c r="H157" s="13">
        <f>IF($A157="","",IF(OR(C157="Services",C157="Legal fees"),"1099-NEC",IF(OR(C157="Rent",C157="Medical",C157="Royalties"),"1099-MISC","Check IRS instructions")))</f>
        <v/>
      </c>
      <c r="I157" s="13">
        <f>IF($A157="","",IF(NOT(ISNUMBER(G157)),"Check year",IF(AND(E157&gt;=G157,OR(AND(B157&lt;&gt;"C corp",B157&lt;&gt;"S corp"),C157="Legal fees",C157="Medical")),"Yes","No")))</f>
        <v/>
      </c>
      <c r="J157" s="13">
        <f>IF($A157="","",IF(IFERROR(INDEX(Contractors!$D$5:$D$204,ROWS($A$7:$A157)),"")="Y","No","Yes"))</f>
        <v/>
      </c>
      <c r="K157" s="16">
        <f>IF(I157&lt;&gt;"Yes","",IF(IFERROR(--$B$3,0)&lt;&gt;Settings!$C$9,"See IRS instructions",IF(H157="1099-NEC",Settings!$B$9,IF(H157="1099-MISC",Settings!$B$10,"See IRS instructions"))))</f>
        <v/>
      </c>
      <c r="L157" s="16">
        <f>IF(I157&lt;&gt;"Yes","",IF(IFERROR(--$B$3,0)&lt;&gt;Settings!$C$9,"See IRS instructions",IF(H157="1099-NEC",Settings!$B$9,IF(H157="1099-MISC",Settings!$B$11,"See IRS instructions"))))</f>
        <v/>
      </c>
      <c r="M157" s="16">
        <f>IF(I157&lt;&gt;"Yes","",IF(IFERROR(--$B$3,0)&lt;&gt;Settings!$C$9,"See IRS instructions",IF(H157="1099-NEC",Settings!$B$9,IF(H157="1099-MISC",Settings!$B$12,"See IRS instructions"))))</f>
        <v/>
      </c>
      <c r="N157" s="13">
        <f>IF($A157="","",IF(J157="Yes","Request Form W-9",IF(IFERROR(INDEX(Contractors!$E$5:$E$204,ROWS($A$7:$A157)),"")&lt;&gt;"Y","Confirm TIN from W-9",IF(H157="Check IRS instructions","Check payment type",""))))</f>
        <v/>
      </c>
    </row>
    <row r="158">
      <c r="A158" s="13">
        <f>IFERROR(IF(INDEX(Contractors!$A$5:$A$204,ROWS($A$7:$A158))="","",INDEX(Contractors!$A$5:$A$204,ROWS($A$7:$A158))),"")</f>
        <v/>
      </c>
      <c r="B158" s="13">
        <f>IF($A158="","",IFERROR(INDEX(Contractors!$C$5:$C$204,ROWS($A$7:$A158))&amp;"",""))</f>
        <v/>
      </c>
      <c r="C158" s="13">
        <f>IF($A158="","",IFERROR(INDEX(Contractors!$G$5:$G$204,ROWS($A$7:$A158))&amp;"",""))</f>
        <v/>
      </c>
      <c r="D158" s="14">
        <f>IF($A158="","",SUMIFS(Payments!$C$5:$C$1004,Payments!$B$5:$B$1004,$A158,Payments!$F$5:$F$1004,$B$3))</f>
        <v/>
      </c>
      <c r="E158" s="14">
        <f>IF($A158="","",SUMIFS(Payments!$C$5:$C$1004,Payments!$B$5:$B$1004,$A158,Payments!$F$5:$F$1004,$B$3,Payments!$G$5:$G$1004,"Bank/check/ACH/Zelle"))</f>
        <v/>
      </c>
      <c r="F158" s="14">
        <f>IF($A158="","",D158-E158)</f>
        <v/>
      </c>
      <c r="G158" s="15">
        <f>IF($A158="","",IF(C158="Royalties",Settings!$B$7,IFERROR(INDEX(Settings!$B$5:$B$6,MATCH(--$B$3,Settings!$C$5:$C$6,0)),"Year not in Settings")))</f>
        <v/>
      </c>
      <c r="H158" s="13">
        <f>IF($A158="","",IF(OR(C158="Services",C158="Legal fees"),"1099-NEC",IF(OR(C158="Rent",C158="Medical",C158="Royalties"),"1099-MISC","Check IRS instructions")))</f>
        <v/>
      </c>
      <c r="I158" s="13">
        <f>IF($A158="","",IF(NOT(ISNUMBER(G158)),"Check year",IF(AND(E158&gt;=G158,OR(AND(B158&lt;&gt;"C corp",B158&lt;&gt;"S corp"),C158="Legal fees",C158="Medical")),"Yes","No")))</f>
        <v/>
      </c>
      <c r="J158" s="13">
        <f>IF($A158="","",IF(IFERROR(INDEX(Contractors!$D$5:$D$204,ROWS($A$7:$A158)),"")="Y","No","Yes"))</f>
        <v/>
      </c>
      <c r="K158" s="16">
        <f>IF(I158&lt;&gt;"Yes","",IF(IFERROR(--$B$3,0)&lt;&gt;Settings!$C$9,"See IRS instructions",IF(H158="1099-NEC",Settings!$B$9,IF(H158="1099-MISC",Settings!$B$10,"See IRS instructions"))))</f>
        <v/>
      </c>
      <c r="L158" s="16">
        <f>IF(I158&lt;&gt;"Yes","",IF(IFERROR(--$B$3,0)&lt;&gt;Settings!$C$9,"See IRS instructions",IF(H158="1099-NEC",Settings!$B$9,IF(H158="1099-MISC",Settings!$B$11,"See IRS instructions"))))</f>
        <v/>
      </c>
      <c r="M158" s="16">
        <f>IF(I158&lt;&gt;"Yes","",IF(IFERROR(--$B$3,0)&lt;&gt;Settings!$C$9,"See IRS instructions",IF(H158="1099-NEC",Settings!$B$9,IF(H158="1099-MISC",Settings!$B$12,"See IRS instructions"))))</f>
        <v/>
      </c>
      <c r="N158" s="13">
        <f>IF($A158="","",IF(J158="Yes","Request Form W-9",IF(IFERROR(INDEX(Contractors!$E$5:$E$204,ROWS($A$7:$A158)),"")&lt;&gt;"Y","Confirm TIN from W-9",IF(H158="Check IRS instructions","Check payment type",""))))</f>
        <v/>
      </c>
    </row>
    <row r="159">
      <c r="A159" s="13">
        <f>IFERROR(IF(INDEX(Contractors!$A$5:$A$204,ROWS($A$7:$A159))="","",INDEX(Contractors!$A$5:$A$204,ROWS($A$7:$A159))),"")</f>
        <v/>
      </c>
      <c r="B159" s="13">
        <f>IF($A159="","",IFERROR(INDEX(Contractors!$C$5:$C$204,ROWS($A$7:$A159))&amp;"",""))</f>
        <v/>
      </c>
      <c r="C159" s="13">
        <f>IF($A159="","",IFERROR(INDEX(Contractors!$G$5:$G$204,ROWS($A$7:$A159))&amp;"",""))</f>
        <v/>
      </c>
      <c r="D159" s="14">
        <f>IF($A159="","",SUMIFS(Payments!$C$5:$C$1004,Payments!$B$5:$B$1004,$A159,Payments!$F$5:$F$1004,$B$3))</f>
        <v/>
      </c>
      <c r="E159" s="14">
        <f>IF($A159="","",SUMIFS(Payments!$C$5:$C$1004,Payments!$B$5:$B$1004,$A159,Payments!$F$5:$F$1004,$B$3,Payments!$G$5:$G$1004,"Bank/check/ACH/Zelle"))</f>
        <v/>
      </c>
      <c r="F159" s="14">
        <f>IF($A159="","",D159-E159)</f>
        <v/>
      </c>
      <c r="G159" s="15">
        <f>IF($A159="","",IF(C159="Royalties",Settings!$B$7,IFERROR(INDEX(Settings!$B$5:$B$6,MATCH(--$B$3,Settings!$C$5:$C$6,0)),"Year not in Settings")))</f>
        <v/>
      </c>
      <c r="H159" s="13">
        <f>IF($A159="","",IF(OR(C159="Services",C159="Legal fees"),"1099-NEC",IF(OR(C159="Rent",C159="Medical",C159="Royalties"),"1099-MISC","Check IRS instructions")))</f>
        <v/>
      </c>
      <c r="I159" s="13">
        <f>IF($A159="","",IF(NOT(ISNUMBER(G159)),"Check year",IF(AND(E159&gt;=G159,OR(AND(B159&lt;&gt;"C corp",B159&lt;&gt;"S corp"),C159="Legal fees",C159="Medical")),"Yes","No")))</f>
        <v/>
      </c>
      <c r="J159" s="13">
        <f>IF($A159="","",IF(IFERROR(INDEX(Contractors!$D$5:$D$204,ROWS($A$7:$A159)),"")="Y","No","Yes"))</f>
        <v/>
      </c>
      <c r="K159" s="16">
        <f>IF(I159&lt;&gt;"Yes","",IF(IFERROR(--$B$3,0)&lt;&gt;Settings!$C$9,"See IRS instructions",IF(H159="1099-NEC",Settings!$B$9,IF(H159="1099-MISC",Settings!$B$10,"See IRS instructions"))))</f>
        <v/>
      </c>
      <c r="L159" s="16">
        <f>IF(I159&lt;&gt;"Yes","",IF(IFERROR(--$B$3,0)&lt;&gt;Settings!$C$9,"See IRS instructions",IF(H159="1099-NEC",Settings!$B$9,IF(H159="1099-MISC",Settings!$B$11,"See IRS instructions"))))</f>
        <v/>
      </c>
      <c r="M159" s="16">
        <f>IF(I159&lt;&gt;"Yes","",IF(IFERROR(--$B$3,0)&lt;&gt;Settings!$C$9,"See IRS instructions",IF(H159="1099-NEC",Settings!$B$9,IF(H159="1099-MISC",Settings!$B$12,"See IRS instructions"))))</f>
        <v/>
      </c>
      <c r="N159" s="13">
        <f>IF($A159="","",IF(J159="Yes","Request Form W-9",IF(IFERROR(INDEX(Contractors!$E$5:$E$204,ROWS($A$7:$A159)),"")&lt;&gt;"Y","Confirm TIN from W-9",IF(H159="Check IRS instructions","Check payment type",""))))</f>
        <v/>
      </c>
    </row>
    <row r="160">
      <c r="A160" s="13">
        <f>IFERROR(IF(INDEX(Contractors!$A$5:$A$204,ROWS($A$7:$A160))="","",INDEX(Contractors!$A$5:$A$204,ROWS($A$7:$A160))),"")</f>
        <v/>
      </c>
      <c r="B160" s="13">
        <f>IF($A160="","",IFERROR(INDEX(Contractors!$C$5:$C$204,ROWS($A$7:$A160))&amp;"",""))</f>
        <v/>
      </c>
      <c r="C160" s="13">
        <f>IF($A160="","",IFERROR(INDEX(Contractors!$G$5:$G$204,ROWS($A$7:$A160))&amp;"",""))</f>
        <v/>
      </c>
      <c r="D160" s="14">
        <f>IF($A160="","",SUMIFS(Payments!$C$5:$C$1004,Payments!$B$5:$B$1004,$A160,Payments!$F$5:$F$1004,$B$3))</f>
        <v/>
      </c>
      <c r="E160" s="14">
        <f>IF($A160="","",SUMIFS(Payments!$C$5:$C$1004,Payments!$B$5:$B$1004,$A160,Payments!$F$5:$F$1004,$B$3,Payments!$G$5:$G$1004,"Bank/check/ACH/Zelle"))</f>
        <v/>
      </c>
      <c r="F160" s="14">
        <f>IF($A160="","",D160-E160)</f>
        <v/>
      </c>
      <c r="G160" s="15">
        <f>IF($A160="","",IF(C160="Royalties",Settings!$B$7,IFERROR(INDEX(Settings!$B$5:$B$6,MATCH(--$B$3,Settings!$C$5:$C$6,0)),"Year not in Settings")))</f>
        <v/>
      </c>
      <c r="H160" s="13">
        <f>IF($A160="","",IF(OR(C160="Services",C160="Legal fees"),"1099-NEC",IF(OR(C160="Rent",C160="Medical",C160="Royalties"),"1099-MISC","Check IRS instructions")))</f>
        <v/>
      </c>
      <c r="I160" s="13">
        <f>IF($A160="","",IF(NOT(ISNUMBER(G160)),"Check year",IF(AND(E160&gt;=G160,OR(AND(B160&lt;&gt;"C corp",B160&lt;&gt;"S corp"),C160="Legal fees",C160="Medical")),"Yes","No")))</f>
        <v/>
      </c>
      <c r="J160" s="13">
        <f>IF($A160="","",IF(IFERROR(INDEX(Contractors!$D$5:$D$204,ROWS($A$7:$A160)),"")="Y","No","Yes"))</f>
        <v/>
      </c>
      <c r="K160" s="16">
        <f>IF(I160&lt;&gt;"Yes","",IF(IFERROR(--$B$3,0)&lt;&gt;Settings!$C$9,"See IRS instructions",IF(H160="1099-NEC",Settings!$B$9,IF(H160="1099-MISC",Settings!$B$10,"See IRS instructions"))))</f>
        <v/>
      </c>
      <c r="L160" s="16">
        <f>IF(I160&lt;&gt;"Yes","",IF(IFERROR(--$B$3,0)&lt;&gt;Settings!$C$9,"See IRS instructions",IF(H160="1099-NEC",Settings!$B$9,IF(H160="1099-MISC",Settings!$B$11,"See IRS instructions"))))</f>
        <v/>
      </c>
      <c r="M160" s="16">
        <f>IF(I160&lt;&gt;"Yes","",IF(IFERROR(--$B$3,0)&lt;&gt;Settings!$C$9,"See IRS instructions",IF(H160="1099-NEC",Settings!$B$9,IF(H160="1099-MISC",Settings!$B$12,"See IRS instructions"))))</f>
        <v/>
      </c>
      <c r="N160" s="13">
        <f>IF($A160="","",IF(J160="Yes","Request Form W-9",IF(IFERROR(INDEX(Contractors!$E$5:$E$204,ROWS($A$7:$A160)),"")&lt;&gt;"Y","Confirm TIN from W-9",IF(H160="Check IRS instructions","Check payment type",""))))</f>
        <v/>
      </c>
    </row>
    <row r="161">
      <c r="A161" s="13">
        <f>IFERROR(IF(INDEX(Contractors!$A$5:$A$204,ROWS($A$7:$A161))="","",INDEX(Contractors!$A$5:$A$204,ROWS($A$7:$A161))),"")</f>
        <v/>
      </c>
      <c r="B161" s="13">
        <f>IF($A161="","",IFERROR(INDEX(Contractors!$C$5:$C$204,ROWS($A$7:$A161))&amp;"",""))</f>
        <v/>
      </c>
      <c r="C161" s="13">
        <f>IF($A161="","",IFERROR(INDEX(Contractors!$G$5:$G$204,ROWS($A$7:$A161))&amp;"",""))</f>
        <v/>
      </c>
      <c r="D161" s="14">
        <f>IF($A161="","",SUMIFS(Payments!$C$5:$C$1004,Payments!$B$5:$B$1004,$A161,Payments!$F$5:$F$1004,$B$3))</f>
        <v/>
      </c>
      <c r="E161" s="14">
        <f>IF($A161="","",SUMIFS(Payments!$C$5:$C$1004,Payments!$B$5:$B$1004,$A161,Payments!$F$5:$F$1004,$B$3,Payments!$G$5:$G$1004,"Bank/check/ACH/Zelle"))</f>
        <v/>
      </c>
      <c r="F161" s="14">
        <f>IF($A161="","",D161-E161)</f>
        <v/>
      </c>
      <c r="G161" s="15">
        <f>IF($A161="","",IF(C161="Royalties",Settings!$B$7,IFERROR(INDEX(Settings!$B$5:$B$6,MATCH(--$B$3,Settings!$C$5:$C$6,0)),"Year not in Settings")))</f>
        <v/>
      </c>
      <c r="H161" s="13">
        <f>IF($A161="","",IF(OR(C161="Services",C161="Legal fees"),"1099-NEC",IF(OR(C161="Rent",C161="Medical",C161="Royalties"),"1099-MISC","Check IRS instructions")))</f>
        <v/>
      </c>
      <c r="I161" s="13">
        <f>IF($A161="","",IF(NOT(ISNUMBER(G161)),"Check year",IF(AND(E161&gt;=G161,OR(AND(B161&lt;&gt;"C corp",B161&lt;&gt;"S corp"),C161="Legal fees",C161="Medical")),"Yes","No")))</f>
        <v/>
      </c>
      <c r="J161" s="13">
        <f>IF($A161="","",IF(IFERROR(INDEX(Contractors!$D$5:$D$204,ROWS($A$7:$A161)),"")="Y","No","Yes"))</f>
        <v/>
      </c>
      <c r="K161" s="16">
        <f>IF(I161&lt;&gt;"Yes","",IF(IFERROR(--$B$3,0)&lt;&gt;Settings!$C$9,"See IRS instructions",IF(H161="1099-NEC",Settings!$B$9,IF(H161="1099-MISC",Settings!$B$10,"See IRS instructions"))))</f>
        <v/>
      </c>
      <c r="L161" s="16">
        <f>IF(I161&lt;&gt;"Yes","",IF(IFERROR(--$B$3,0)&lt;&gt;Settings!$C$9,"See IRS instructions",IF(H161="1099-NEC",Settings!$B$9,IF(H161="1099-MISC",Settings!$B$11,"See IRS instructions"))))</f>
        <v/>
      </c>
      <c r="M161" s="16">
        <f>IF(I161&lt;&gt;"Yes","",IF(IFERROR(--$B$3,0)&lt;&gt;Settings!$C$9,"See IRS instructions",IF(H161="1099-NEC",Settings!$B$9,IF(H161="1099-MISC",Settings!$B$12,"See IRS instructions"))))</f>
        <v/>
      </c>
      <c r="N161" s="13">
        <f>IF($A161="","",IF(J161="Yes","Request Form W-9",IF(IFERROR(INDEX(Contractors!$E$5:$E$204,ROWS($A$7:$A161)),"")&lt;&gt;"Y","Confirm TIN from W-9",IF(H161="Check IRS instructions","Check payment type",""))))</f>
        <v/>
      </c>
    </row>
    <row r="162">
      <c r="A162" s="13">
        <f>IFERROR(IF(INDEX(Contractors!$A$5:$A$204,ROWS($A$7:$A162))="","",INDEX(Contractors!$A$5:$A$204,ROWS($A$7:$A162))),"")</f>
        <v/>
      </c>
      <c r="B162" s="13">
        <f>IF($A162="","",IFERROR(INDEX(Contractors!$C$5:$C$204,ROWS($A$7:$A162))&amp;"",""))</f>
        <v/>
      </c>
      <c r="C162" s="13">
        <f>IF($A162="","",IFERROR(INDEX(Contractors!$G$5:$G$204,ROWS($A$7:$A162))&amp;"",""))</f>
        <v/>
      </c>
      <c r="D162" s="14">
        <f>IF($A162="","",SUMIFS(Payments!$C$5:$C$1004,Payments!$B$5:$B$1004,$A162,Payments!$F$5:$F$1004,$B$3))</f>
        <v/>
      </c>
      <c r="E162" s="14">
        <f>IF($A162="","",SUMIFS(Payments!$C$5:$C$1004,Payments!$B$5:$B$1004,$A162,Payments!$F$5:$F$1004,$B$3,Payments!$G$5:$G$1004,"Bank/check/ACH/Zelle"))</f>
        <v/>
      </c>
      <c r="F162" s="14">
        <f>IF($A162="","",D162-E162)</f>
        <v/>
      </c>
      <c r="G162" s="15">
        <f>IF($A162="","",IF(C162="Royalties",Settings!$B$7,IFERROR(INDEX(Settings!$B$5:$B$6,MATCH(--$B$3,Settings!$C$5:$C$6,0)),"Year not in Settings")))</f>
        <v/>
      </c>
      <c r="H162" s="13">
        <f>IF($A162="","",IF(OR(C162="Services",C162="Legal fees"),"1099-NEC",IF(OR(C162="Rent",C162="Medical",C162="Royalties"),"1099-MISC","Check IRS instructions")))</f>
        <v/>
      </c>
      <c r="I162" s="13">
        <f>IF($A162="","",IF(NOT(ISNUMBER(G162)),"Check year",IF(AND(E162&gt;=G162,OR(AND(B162&lt;&gt;"C corp",B162&lt;&gt;"S corp"),C162="Legal fees",C162="Medical")),"Yes","No")))</f>
        <v/>
      </c>
      <c r="J162" s="13">
        <f>IF($A162="","",IF(IFERROR(INDEX(Contractors!$D$5:$D$204,ROWS($A$7:$A162)),"")="Y","No","Yes"))</f>
        <v/>
      </c>
      <c r="K162" s="16">
        <f>IF(I162&lt;&gt;"Yes","",IF(IFERROR(--$B$3,0)&lt;&gt;Settings!$C$9,"See IRS instructions",IF(H162="1099-NEC",Settings!$B$9,IF(H162="1099-MISC",Settings!$B$10,"See IRS instructions"))))</f>
        <v/>
      </c>
      <c r="L162" s="16">
        <f>IF(I162&lt;&gt;"Yes","",IF(IFERROR(--$B$3,0)&lt;&gt;Settings!$C$9,"See IRS instructions",IF(H162="1099-NEC",Settings!$B$9,IF(H162="1099-MISC",Settings!$B$11,"See IRS instructions"))))</f>
        <v/>
      </c>
      <c r="M162" s="16">
        <f>IF(I162&lt;&gt;"Yes","",IF(IFERROR(--$B$3,0)&lt;&gt;Settings!$C$9,"See IRS instructions",IF(H162="1099-NEC",Settings!$B$9,IF(H162="1099-MISC",Settings!$B$12,"See IRS instructions"))))</f>
        <v/>
      </c>
      <c r="N162" s="13">
        <f>IF($A162="","",IF(J162="Yes","Request Form W-9",IF(IFERROR(INDEX(Contractors!$E$5:$E$204,ROWS($A$7:$A162)),"")&lt;&gt;"Y","Confirm TIN from W-9",IF(H162="Check IRS instructions","Check payment type",""))))</f>
        <v/>
      </c>
    </row>
    <row r="163">
      <c r="A163" s="13">
        <f>IFERROR(IF(INDEX(Contractors!$A$5:$A$204,ROWS($A$7:$A163))="","",INDEX(Contractors!$A$5:$A$204,ROWS($A$7:$A163))),"")</f>
        <v/>
      </c>
      <c r="B163" s="13">
        <f>IF($A163="","",IFERROR(INDEX(Contractors!$C$5:$C$204,ROWS($A$7:$A163))&amp;"",""))</f>
        <v/>
      </c>
      <c r="C163" s="13">
        <f>IF($A163="","",IFERROR(INDEX(Contractors!$G$5:$G$204,ROWS($A$7:$A163))&amp;"",""))</f>
        <v/>
      </c>
      <c r="D163" s="14">
        <f>IF($A163="","",SUMIFS(Payments!$C$5:$C$1004,Payments!$B$5:$B$1004,$A163,Payments!$F$5:$F$1004,$B$3))</f>
        <v/>
      </c>
      <c r="E163" s="14">
        <f>IF($A163="","",SUMIFS(Payments!$C$5:$C$1004,Payments!$B$5:$B$1004,$A163,Payments!$F$5:$F$1004,$B$3,Payments!$G$5:$G$1004,"Bank/check/ACH/Zelle"))</f>
        <v/>
      </c>
      <c r="F163" s="14">
        <f>IF($A163="","",D163-E163)</f>
        <v/>
      </c>
      <c r="G163" s="15">
        <f>IF($A163="","",IF(C163="Royalties",Settings!$B$7,IFERROR(INDEX(Settings!$B$5:$B$6,MATCH(--$B$3,Settings!$C$5:$C$6,0)),"Year not in Settings")))</f>
        <v/>
      </c>
      <c r="H163" s="13">
        <f>IF($A163="","",IF(OR(C163="Services",C163="Legal fees"),"1099-NEC",IF(OR(C163="Rent",C163="Medical",C163="Royalties"),"1099-MISC","Check IRS instructions")))</f>
        <v/>
      </c>
      <c r="I163" s="13">
        <f>IF($A163="","",IF(NOT(ISNUMBER(G163)),"Check year",IF(AND(E163&gt;=G163,OR(AND(B163&lt;&gt;"C corp",B163&lt;&gt;"S corp"),C163="Legal fees",C163="Medical")),"Yes","No")))</f>
        <v/>
      </c>
      <c r="J163" s="13">
        <f>IF($A163="","",IF(IFERROR(INDEX(Contractors!$D$5:$D$204,ROWS($A$7:$A163)),"")="Y","No","Yes"))</f>
        <v/>
      </c>
      <c r="K163" s="16">
        <f>IF(I163&lt;&gt;"Yes","",IF(IFERROR(--$B$3,0)&lt;&gt;Settings!$C$9,"See IRS instructions",IF(H163="1099-NEC",Settings!$B$9,IF(H163="1099-MISC",Settings!$B$10,"See IRS instructions"))))</f>
        <v/>
      </c>
      <c r="L163" s="16">
        <f>IF(I163&lt;&gt;"Yes","",IF(IFERROR(--$B$3,0)&lt;&gt;Settings!$C$9,"See IRS instructions",IF(H163="1099-NEC",Settings!$B$9,IF(H163="1099-MISC",Settings!$B$11,"See IRS instructions"))))</f>
        <v/>
      </c>
      <c r="M163" s="16">
        <f>IF(I163&lt;&gt;"Yes","",IF(IFERROR(--$B$3,0)&lt;&gt;Settings!$C$9,"See IRS instructions",IF(H163="1099-NEC",Settings!$B$9,IF(H163="1099-MISC",Settings!$B$12,"See IRS instructions"))))</f>
        <v/>
      </c>
      <c r="N163" s="13">
        <f>IF($A163="","",IF(J163="Yes","Request Form W-9",IF(IFERROR(INDEX(Contractors!$E$5:$E$204,ROWS($A$7:$A163)),"")&lt;&gt;"Y","Confirm TIN from W-9",IF(H163="Check IRS instructions","Check payment type",""))))</f>
        <v/>
      </c>
    </row>
    <row r="164">
      <c r="A164" s="13">
        <f>IFERROR(IF(INDEX(Contractors!$A$5:$A$204,ROWS($A$7:$A164))="","",INDEX(Contractors!$A$5:$A$204,ROWS($A$7:$A164))),"")</f>
        <v/>
      </c>
      <c r="B164" s="13">
        <f>IF($A164="","",IFERROR(INDEX(Contractors!$C$5:$C$204,ROWS($A$7:$A164))&amp;"",""))</f>
        <v/>
      </c>
      <c r="C164" s="13">
        <f>IF($A164="","",IFERROR(INDEX(Contractors!$G$5:$G$204,ROWS($A$7:$A164))&amp;"",""))</f>
        <v/>
      </c>
      <c r="D164" s="14">
        <f>IF($A164="","",SUMIFS(Payments!$C$5:$C$1004,Payments!$B$5:$B$1004,$A164,Payments!$F$5:$F$1004,$B$3))</f>
        <v/>
      </c>
      <c r="E164" s="14">
        <f>IF($A164="","",SUMIFS(Payments!$C$5:$C$1004,Payments!$B$5:$B$1004,$A164,Payments!$F$5:$F$1004,$B$3,Payments!$G$5:$G$1004,"Bank/check/ACH/Zelle"))</f>
        <v/>
      </c>
      <c r="F164" s="14">
        <f>IF($A164="","",D164-E164)</f>
        <v/>
      </c>
      <c r="G164" s="15">
        <f>IF($A164="","",IF(C164="Royalties",Settings!$B$7,IFERROR(INDEX(Settings!$B$5:$B$6,MATCH(--$B$3,Settings!$C$5:$C$6,0)),"Year not in Settings")))</f>
        <v/>
      </c>
      <c r="H164" s="13">
        <f>IF($A164="","",IF(OR(C164="Services",C164="Legal fees"),"1099-NEC",IF(OR(C164="Rent",C164="Medical",C164="Royalties"),"1099-MISC","Check IRS instructions")))</f>
        <v/>
      </c>
      <c r="I164" s="13">
        <f>IF($A164="","",IF(NOT(ISNUMBER(G164)),"Check year",IF(AND(E164&gt;=G164,OR(AND(B164&lt;&gt;"C corp",B164&lt;&gt;"S corp"),C164="Legal fees",C164="Medical")),"Yes","No")))</f>
        <v/>
      </c>
      <c r="J164" s="13">
        <f>IF($A164="","",IF(IFERROR(INDEX(Contractors!$D$5:$D$204,ROWS($A$7:$A164)),"")="Y","No","Yes"))</f>
        <v/>
      </c>
      <c r="K164" s="16">
        <f>IF(I164&lt;&gt;"Yes","",IF(IFERROR(--$B$3,0)&lt;&gt;Settings!$C$9,"See IRS instructions",IF(H164="1099-NEC",Settings!$B$9,IF(H164="1099-MISC",Settings!$B$10,"See IRS instructions"))))</f>
        <v/>
      </c>
      <c r="L164" s="16">
        <f>IF(I164&lt;&gt;"Yes","",IF(IFERROR(--$B$3,0)&lt;&gt;Settings!$C$9,"See IRS instructions",IF(H164="1099-NEC",Settings!$B$9,IF(H164="1099-MISC",Settings!$B$11,"See IRS instructions"))))</f>
        <v/>
      </c>
      <c r="M164" s="16">
        <f>IF(I164&lt;&gt;"Yes","",IF(IFERROR(--$B$3,0)&lt;&gt;Settings!$C$9,"See IRS instructions",IF(H164="1099-NEC",Settings!$B$9,IF(H164="1099-MISC",Settings!$B$12,"See IRS instructions"))))</f>
        <v/>
      </c>
      <c r="N164" s="13">
        <f>IF($A164="","",IF(J164="Yes","Request Form W-9",IF(IFERROR(INDEX(Contractors!$E$5:$E$204,ROWS($A$7:$A164)),"")&lt;&gt;"Y","Confirm TIN from W-9",IF(H164="Check IRS instructions","Check payment type",""))))</f>
        <v/>
      </c>
    </row>
    <row r="165">
      <c r="A165" s="13">
        <f>IFERROR(IF(INDEX(Contractors!$A$5:$A$204,ROWS($A$7:$A165))="","",INDEX(Contractors!$A$5:$A$204,ROWS($A$7:$A165))),"")</f>
        <v/>
      </c>
      <c r="B165" s="13">
        <f>IF($A165="","",IFERROR(INDEX(Contractors!$C$5:$C$204,ROWS($A$7:$A165))&amp;"",""))</f>
        <v/>
      </c>
      <c r="C165" s="13">
        <f>IF($A165="","",IFERROR(INDEX(Contractors!$G$5:$G$204,ROWS($A$7:$A165))&amp;"",""))</f>
        <v/>
      </c>
      <c r="D165" s="14">
        <f>IF($A165="","",SUMIFS(Payments!$C$5:$C$1004,Payments!$B$5:$B$1004,$A165,Payments!$F$5:$F$1004,$B$3))</f>
        <v/>
      </c>
      <c r="E165" s="14">
        <f>IF($A165="","",SUMIFS(Payments!$C$5:$C$1004,Payments!$B$5:$B$1004,$A165,Payments!$F$5:$F$1004,$B$3,Payments!$G$5:$G$1004,"Bank/check/ACH/Zelle"))</f>
        <v/>
      </c>
      <c r="F165" s="14">
        <f>IF($A165="","",D165-E165)</f>
        <v/>
      </c>
      <c r="G165" s="15">
        <f>IF($A165="","",IF(C165="Royalties",Settings!$B$7,IFERROR(INDEX(Settings!$B$5:$B$6,MATCH(--$B$3,Settings!$C$5:$C$6,0)),"Year not in Settings")))</f>
        <v/>
      </c>
      <c r="H165" s="13">
        <f>IF($A165="","",IF(OR(C165="Services",C165="Legal fees"),"1099-NEC",IF(OR(C165="Rent",C165="Medical",C165="Royalties"),"1099-MISC","Check IRS instructions")))</f>
        <v/>
      </c>
      <c r="I165" s="13">
        <f>IF($A165="","",IF(NOT(ISNUMBER(G165)),"Check year",IF(AND(E165&gt;=G165,OR(AND(B165&lt;&gt;"C corp",B165&lt;&gt;"S corp"),C165="Legal fees",C165="Medical")),"Yes","No")))</f>
        <v/>
      </c>
      <c r="J165" s="13">
        <f>IF($A165="","",IF(IFERROR(INDEX(Contractors!$D$5:$D$204,ROWS($A$7:$A165)),"")="Y","No","Yes"))</f>
        <v/>
      </c>
      <c r="K165" s="16">
        <f>IF(I165&lt;&gt;"Yes","",IF(IFERROR(--$B$3,0)&lt;&gt;Settings!$C$9,"See IRS instructions",IF(H165="1099-NEC",Settings!$B$9,IF(H165="1099-MISC",Settings!$B$10,"See IRS instructions"))))</f>
        <v/>
      </c>
      <c r="L165" s="16">
        <f>IF(I165&lt;&gt;"Yes","",IF(IFERROR(--$B$3,0)&lt;&gt;Settings!$C$9,"See IRS instructions",IF(H165="1099-NEC",Settings!$B$9,IF(H165="1099-MISC",Settings!$B$11,"See IRS instructions"))))</f>
        <v/>
      </c>
      <c r="M165" s="16">
        <f>IF(I165&lt;&gt;"Yes","",IF(IFERROR(--$B$3,0)&lt;&gt;Settings!$C$9,"See IRS instructions",IF(H165="1099-NEC",Settings!$B$9,IF(H165="1099-MISC",Settings!$B$12,"See IRS instructions"))))</f>
        <v/>
      </c>
      <c r="N165" s="13">
        <f>IF($A165="","",IF(J165="Yes","Request Form W-9",IF(IFERROR(INDEX(Contractors!$E$5:$E$204,ROWS($A$7:$A165)),"")&lt;&gt;"Y","Confirm TIN from W-9",IF(H165="Check IRS instructions","Check payment type",""))))</f>
        <v/>
      </c>
    </row>
    <row r="166">
      <c r="A166" s="13">
        <f>IFERROR(IF(INDEX(Contractors!$A$5:$A$204,ROWS($A$7:$A166))="","",INDEX(Contractors!$A$5:$A$204,ROWS($A$7:$A166))),"")</f>
        <v/>
      </c>
      <c r="B166" s="13">
        <f>IF($A166="","",IFERROR(INDEX(Contractors!$C$5:$C$204,ROWS($A$7:$A166))&amp;"",""))</f>
        <v/>
      </c>
      <c r="C166" s="13">
        <f>IF($A166="","",IFERROR(INDEX(Contractors!$G$5:$G$204,ROWS($A$7:$A166))&amp;"",""))</f>
        <v/>
      </c>
      <c r="D166" s="14">
        <f>IF($A166="","",SUMIFS(Payments!$C$5:$C$1004,Payments!$B$5:$B$1004,$A166,Payments!$F$5:$F$1004,$B$3))</f>
        <v/>
      </c>
      <c r="E166" s="14">
        <f>IF($A166="","",SUMIFS(Payments!$C$5:$C$1004,Payments!$B$5:$B$1004,$A166,Payments!$F$5:$F$1004,$B$3,Payments!$G$5:$G$1004,"Bank/check/ACH/Zelle"))</f>
        <v/>
      </c>
      <c r="F166" s="14">
        <f>IF($A166="","",D166-E166)</f>
        <v/>
      </c>
      <c r="G166" s="15">
        <f>IF($A166="","",IF(C166="Royalties",Settings!$B$7,IFERROR(INDEX(Settings!$B$5:$B$6,MATCH(--$B$3,Settings!$C$5:$C$6,0)),"Year not in Settings")))</f>
        <v/>
      </c>
      <c r="H166" s="13">
        <f>IF($A166="","",IF(OR(C166="Services",C166="Legal fees"),"1099-NEC",IF(OR(C166="Rent",C166="Medical",C166="Royalties"),"1099-MISC","Check IRS instructions")))</f>
        <v/>
      </c>
      <c r="I166" s="13">
        <f>IF($A166="","",IF(NOT(ISNUMBER(G166)),"Check year",IF(AND(E166&gt;=G166,OR(AND(B166&lt;&gt;"C corp",B166&lt;&gt;"S corp"),C166="Legal fees",C166="Medical")),"Yes","No")))</f>
        <v/>
      </c>
      <c r="J166" s="13">
        <f>IF($A166="","",IF(IFERROR(INDEX(Contractors!$D$5:$D$204,ROWS($A$7:$A166)),"")="Y","No","Yes"))</f>
        <v/>
      </c>
      <c r="K166" s="16">
        <f>IF(I166&lt;&gt;"Yes","",IF(IFERROR(--$B$3,0)&lt;&gt;Settings!$C$9,"See IRS instructions",IF(H166="1099-NEC",Settings!$B$9,IF(H166="1099-MISC",Settings!$B$10,"See IRS instructions"))))</f>
        <v/>
      </c>
      <c r="L166" s="16">
        <f>IF(I166&lt;&gt;"Yes","",IF(IFERROR(--$B$3,0)&lt;&gt;Settings!$C$9,"See IRS instructions",IF(H166="1099-NEC",Settings!$B$9,IF(H166="1099-MISC",Settings!$B$11,"See IRS instructions"))))</f>
        <v/>
      </c>
      <c r="M166" s="16">
        <f>IF(I166&lt;&gt;"Yes","",IF(IFERROR(--$B$3,0)&lt;&gt;Settings!$C$9,"See IRS instructions",IF(H166="1099-NEC",Settings!$B$9,IF(H166="1099-MISC",Settings!$B$12,"See IRS instructions"))))</f>
        <v/>
      </c>
      <c r="N166" s="13">
        <f>IF($A166="","",IF(J166="Yes","Request Form W-9",IF(IFERROR(INDEX(Contractors!$E$5:$E$204,ROWS($A$7:$A166)),"")&lt;&gt;"Y","Confirm TIN from W-9",IF(H166="Check IRS instructions","Check payment type",""))))</f>
        <v/>
      </c>
    </row>
    <row r="167">
      <c r="A167" s="13">
        <f>IFERROR(IF(INDEX(Contractors!$A$5:$A$204,ROWS($A$7:$A167))="","",INDEX(Contractors!$A$5:$A$204,ROWS($A$7:$A167))),"")</f>
        <v/>
      </c>
      <c r="B167" s="13">
        <f>IF($A167="","",IFERROR(INDEX(Contractors!$C$5:$C$204,ROWS($A$7:$A167))&amp;"",""))</f>
        <v/>
      </c>
      <c r="C167" s="13">
        <f>IF($A167="","",IFERROR(INDEX(Contractors!$G$5:$G$204,ROWS($A$7:$A167))&amp;"",""))</f>
        <v/>
      </c>
      <c r="D167" s="14">
        <f>IF($A167="","",SUMIFS(Payments!$C$5:$C$1004,Payments!$B$5:$B$1004,$A167,Payments!$F$5:$F$1004,$B$3))</f>
        <v/>
      </c>
      <c r="E167" s="14">
        <f>IF($A167="","",SUMIFS(Payments!$C$5:$C$1004,Payments!$B$5:$B$1004,$A167,Payments!$F$5:$F$1004,$B$3,Payments!$G$5:$G$1004,"Bank/check/ACH/Zelle"))</f>
        <v/>
      </c>
      <c r="F167" s="14">
        <f>IF($A167="","",D167-E167)</f>
        <v/>
      </c>
      <c r="G167" s="15">
        <f>IF($A167="","",IF(C167="Royalties",Settings!$B$7,IFERROR(INDEX(Settings!$B$5:$B$6,MATCH(--$B$3,Settings!$C$5:$C$6,0)),"Year not in Settings")))</f>
        <v/>
      </c>
      <c r="H167" s="13">
        <f>IF($A167="","",IF(OR(C167="Services",C167="Legal fees"),"1099-NEC",IF(OR(C167="Rent",C167="Medical",C167="Royalties"),"1099-MISC","Check IRS instructions")))</f>
        <v/>
      </c>
      <c r="I167" s="13">
        <f>IF($A167="","",IF(NOT(ISNUMBER(G167)),"Check year",IF(AND(E167&gt;=G167,OR(AND(B167&lt;&gt;"C corp",B167&lt;&gt;"S corp"),C167="Legal fees",C167="Medical")),"Yes","No")))</f>
        <v/>
      </c>
      <c r="J167" s="13">
        <f>IF($A167="","",IF(IFERROR(INDEX(Contractors!$D$5:$D$204,ROWS($A$7:$A167)),"")="Y","No","Yes"))</f>
        <v/>
      </c>
      <c r="K167" s="16">
        <f>IF(I167&lt;&gt;"Yes","",IF(IFERROR(--$B$3,0)&lt;&gt;Settings!$C$9,"See IRS instructions",IF(H167="1099-NEC",Settings!$B$9,IF(H167="1099-MISC",Settings!$B$10,"See IRS instructions"))))</f>
        <v/>
      </c>
      <c r="L167" s="16">
        <f>IF(I167&lt;&gt;"Yes","",IF(IFERROR(--$B$3,0)&lt;&gt;Settings!$C$9,"See IRS instructions",IF(H167="1099-NEC",Settings!$B$9,IF(H167="1099-MISC",Settings!$B$11,"See IRS instructions"))))</f>
        <v/>
      </c>
      <c r="M167" s="16">
        <f>IF(I167&lt;&gt;"Yes","",IF(IFERROR(--$B$3,0)&lt;&gt;Settings!$C$9,"See IRS instructions",IF(H167="1099-NEC",Settings!$B$9,IF(H167="1099-MISC",Settings!$B$12,"See IRS instructions"))))</f>
        <v/>
      </c>
      <c r="N167" s="13">
        <f>IF($A167="","",IF(J167="Yes","Request Form W-9",IF(IFERROR(INDEX(Contractors!$E$5:$E$204,ROWS($A$7:$A167)),"")&lt;&gt;"Y","Confirm TIN from W-9",IF(H167="Check IRS instructions","Check payment type",""))))</f>
        <v/>
      </c>
    </row>
    <row r="168">
      <c r="A168" s="13">
        <f>IFERROR(IF(INDEX(Contractors!$A$5:$A$204,ROWS($A$7:$A168))="","",INDEX(Contractors!$A$5:$A$204,ROWS($A$7:$A168))),"")</f>
        <v/>
      </c>
      <c r="B168" s="13">
        <f>IF($A168="","",IFERROR(INDEX(Contractors!$C$5:$C$204,ROWS($A$7:$A168))&amp;"",""))</f>
        <v/>
      </c>
      <c r="C168" s="13">
        <f>IF($A168="","",IFERROR(INDEX(Contractors!$G$5:$G$204,ROWS($A$7:$A168))&amp;"",""))</f>
        <v/>
      </c>
      <c r="D168" s="14">
        <f>IF($A168="","",SUMIFS(Payments!$C$5:$C$1004,Payments!$B$5:$B$1004,$A168,Payments!$F$5:$F$1004,$B$3))</f>
        <v/>
      </c>
      <c r="E168" s="14">
        <f>IF($A168="","",SUMIFS(Payments!$C$5:$C$1004,Payments!$B$5:$B$1004,$A168,Payments!$F$5:$F$1004,$B$3,Payments!$G$5:$G$1004,"Bank/check/ACH/Zelle"))</f>
        <v/>
      </c>
      <c r="F168" s="14">
        <f>IF($A168="","",D168-E168)</f>
        <v/>
      </c>
      <c r="G168" s="15">
        <f>IF($A168="","",IF(C168="Royalties",Settings!$B$7,IFERROR(INDEX(Settings!$B$5:$B$6,MATCH(--$B$3,Settings!$C$5:$C$6,0)),"Year not in Settings")))</f>
        <v/>
      </c>
      <c r="H168" s="13">
        <f>IF($A168="","",IF(OR(C168="Services",C168="Legal fees"),"1099-NEC",IF(OR(C168="Rent",C168="Medical",C168="Royalties"),"1099-MISC","Check IRS instructions")))</f>
        <v/>
      </c>
      <c r="I168" s="13">
        <f>IF($A168="","",IF(NOT(ISNUMBER(G168)),"Check year",IF(AND(E168&gt;=G168,OR(AND(B168&lt;&gt;"C corp",B168&lt;&gt;"S corp"),C168="Legal fees",C168="Medical")),"Yes","No")))</f>
        <v/>
      </c>
      <c r="J168" s="13">
        <f>IF($A168="","",IF(IFERROR(INDEX(Contractors!$D$5:$D$204,ROWS($A$7:$A168)),"")="Y","No","Yes"))</f>
        <v/>
      </c>
      <c r="K168" s="16">
        <f>IF(I168&lt;&gt;"Yes","",IF(IFERROR(--$B$3,0)&lt;&gt;Settings!$C$9,"See IRS instructions",IF(H168="1099-NEC",Settings!$B$9,IF(H168="1099-MISC",Settings!$B$10,"See IRS instructions"))))</f>
        <v/>
      </c>
      <c r="L168" s="16">
        <f>IF(I168&lt;&gt;"Yes","",IF(IFERROR(--$B$3,0)&lt;&gt;Settings!$C$9,"See IRS instructions",IF(H168="1099-NEC",Settings!$B$9,IF(H168="1099-MISC",Settings!$B$11,"See IRS instructions"))))</f>
        <v/>
      </c>
      <c r="M168" s="16">
        <f>IF(I168&lt;&gt;"Yes","",IF(IFERROR(--$B$3,0)&lt;&gt;Settings!$C$9,"See IRS instructions",IF(H168="1099-NEC",Settings!$B$9,IF(H168="1099-MISC",Settings!$B$12,"See IRS instructions"))))</f>
        <v/>
      </c>
      <c r="N168" s="13">
        <f>IF($A168="","",IF(J168="Yes","Request Form W-9",IF(IFERROR(INDEX(Contractors!$E$5:$E$204,ROWS($A$7:$A168)),"")&lt;&gt;"Y","Confirm TIN from W-9",IF(H168="Check IRS instructions","Check payment type",""))))</f>
        <v/>
      </c>
    </row>
    <row r="169">
      <c r="A169" s="13">
        <f>IFERROR(IF(INDEX(Contractors!$A$5:$A$204,ROWS($A$7:$A169))="","",INDEX(Contractors!$A$5:$A$204,ROWS($A$7:$A169))),"")</f>
        <v/>
      </c>
      <c r="B169" s="13">
        <f>IF($A169="","",IFERROR(INDEX(Contractors!$C$5:$C$204,ROWS($A$7:$A169))&amp;"",""))</f>
        <v/>
      </c>
      <c r="C169" s="13">
        <f>IF($A169="","",IFERROR(INDEX(Contractors!$G$5:$G$204,ROWS($A$7:$A169))&amp;"",""))</f>
        <v/>
      </c>
      <c r="D169" s="14">
        <f>IF($A169="","",SUMIFS(Payments!$C$5:$C$1004,Payments!$B$5:$B$1004,$A169,Payments!$F$5:$F$1004,$B$3))</f>
        <v/>
      </c>
      <c r="E169" s="14">
        <f>IF($A169="","",SUMIFS(Payments!$C$5:$C$1004,Payments!$B$5:$B$1004,$A169,Payments!$F$5:$F$1004,$B$3,Payments!$G$5:$G$1004,"Bank/check/ACH/Zelle"))</f>
        <v/>
      </c>
      <c r="F169" s="14">
        <f>IF($A169="","",D169-E169)</f>
        <v/>
      </c>
      <c r="G169" s="15">
        <f>IF($A169="","",IF(C169="Royalties",Settings!$B$7,IFERROR(INDEX(Settings!$B$5:$B$6,MATCH(--$B$3,Settings!$C$5:$C$6,0)),"Year not in Settings")))</f>
        <v/>
      </c>
      <c r="H169" s="13">
        <f>IF($A169="","",IF(OR(C169="Services",C169="Legal fees"),"1099-NEC",IF(OR(C169="Rent",C169="Medical",C169="Royalties"),"1099-MISC","Check IRS instructions")))</f>
        <v/>
      </c>
      <c r="I169" s="13">
        <f>IF($A169="","",IF(NOT(ISNUMBER(G169)),"Check year",IF(AND(E169&gt;=G169,OR(AND(B169&lt;&gt;"C corp",B169&lt;&gt;"S corp"),C169="Legal fees",C169="Medical")),"Yes","No")))</f>
        <v/>
      </c>
      <c r="J169" s="13">
        <f>IF($A169="","",IF(IFERROR(INDEX(Contractors!$D$5:$D$204,ROWS($A$7:$A169)),"")="Y","No","Yes"))</f>
        <v/>
      </c>
      <c r="K169" s="16">
        <f>IF(I169&lt;&gt;"Yes","",IF(IFERROR(--$B$3,0)&lt;&gt;Settings!$C$9,"See IRS instructions",IF(H169="1099-NEC",Settings!$B$9,IF(H169="1099-MISC",Settings!$B$10,"See IRS instructions"))))</f>
        <v/>
      </c>
      <c r="L169" s="16">
        <f>IF(I169&lt;&gt;"Yes","",IF(IFERROR(--$B$3,0)&lt;&gt;Settings!$C$9,"See IRS instructions",IF(H169="1099-NEC",Settings!$B$9,IF(H169="1099-MISC",Settings!$B$11,"See IRS instructions"))))</f>
        <v/>
      </c>
      <c r="M169" s="16">
        <f>IF(I169&lt;&gt;"Yes","",IF(IFERROR(--$B$3,0)&lt;&gt;Settings!$C$9,"See IRS instructions",IF(H169="1099-NEC",Settings!$B$9,IF(H169="1099-MISC",Settings!$B$12,"See IRS instructions"))))</f>
        <v/>
      </c>
      <c r="N169" s="13">
        <f>IF($A169="","",IF(J169="Yes","Request Form W-9",IF(IFERROR(INDEX(Contractors!$E$5:$E$204,ROWS($A$7:$A169)),"")&lt;&gt;"Y","Confirm TIN from W-9",IF(H169="Check IRS instructions","Check payment type",""))))</f>
        <v/>
      </c>
    </row>
    <row r="170">
      <c r="A170" s="13">
        <f>IFERROR(IF(INDEX(Contractors!$A$5:$A$204,ROWS($A$7:$A170))="","",INDEX(Contractors!$A$5:$A$204,ROWS($A$7:$A170))),"")</f>
        <v/>
      </c>
      <c r="B170" s="13">
        <f>IF($A170="","",IFERROR(INDEX(Contractors!$C$5:$C$204,ROWS($A$7:$A170))&amp;"",""))</f>
        <v/>
      </c>
      <c r="C170" s="13">
        <f>IF($A170="","",IFERROR(INDEX(Contractors!$G$5:$G$204,ROWS($A$7:$A170))&amp;"",""))</f>
        <v/>
      </c>
      <c r="D170" s="14">
        <f>IF($A170="","",SUMIFS(Payments!$C$5:$C$1004,Payments!$B$5:$B$1004,$A170,Payments!$F$5:$F$1004,$B$3))</f>
        <v/>
      </c>
      <c r="E170" s="14">
        <f>IF($A170="","",SUMIFS(Payments!$C$5:$C$1004,Payments!$B$5:$B$1004,$A170,Payments!$F$5:$F$1004,$B$3,Payments!$G$5:$G$1004,"Bank/check/ACH/Zelle"))</f>
        <v/>
      </c>
      <c r="F170" s="14">
        <f>IF($A170="","",D170-E170)</f>
        <v/>
      </c>
      <c r="G170" s="15">
        <f>IF($A170="","",IF(C170="Royalties",Settings!$B$7,IFERROR(INDEX(Settings!$B$5:$B$6,MATCH(--$B$3,Settings!$C$5:$C$6,0)),"Year not in Settings")))</f>
        <v/>
      </c>
      <c r="H170" s="13">
        <f>IF($A170="","",IF(OR(C170="Services",C170="Legal fees"),"1099-NEC",IF(OR(C170="Rent",C170="Medical",C170="Royalties"),"1099-MISC","Check IRS instructions")))</f>
        <v/>
      </c>
      <c r="I170" s="13">
        <f>IF($A170="","",IF(NOT(ISNUMBER(G170)),"Check year",IF(AND(E170&gt;=G170,OR(AND(B170&lt;&gt;"C corp",B170&lt;&gt;"S corp"),C170="Legal fees",C170="Medical")),"Yes","No")))</f>
        <v/>
      </c>
      <c r="J170" s="13">
        <f>IF($A170="","",IF(IFERROR(INDEX(Contractors!$D$5:$D$204,ROWS($A$7:$A170)),"")="Y","No","Yes"))</f>
        <v/>
      </c>
      <c r="K170" s="16">
        <f>IF(I170&lt;&gt;"Yes","",IF(IFERROR(--$B$3,0)&lt;&gt;Settings!$C$9,"See IRS instructions",IF(H170="1099-NEC",Settings!$B$9,IF(H170="1099-MISC",Settings!$B$10,"See IRS instructions"))))</f>
        <v/>
      </c>
      <c r="L170" s="16">
        <f>IF(I170&lt;&gt;"Yes","",IF(IFERROR(--$B$3,0)&lt;&gt;Settings!$C$9,"See IRS instructions",IF(H170="1099-NEC",Settings!$B$9,IF(H170="1099-MISC",Settings!$B$11,"See IRS instructions"))))</f>
        <v/>
      </c>
      <c r="M170" s="16">
        <f>IF(I170&lt;&gt;"Yes","",IF(IFERROR(--$B$3,0)&lt;&gt;Settings!$C$9,"See IRS instructions",IF(H170="1099-NEC",Settings!$B$9,IF(H170="1099-MISC",Settings!$B$12,"See IRS instructions"))))</f>
        <v/>
      </c>
      <c r="N170" s="13">
        <f>IF($A170="","",IF(J170="Yes","Request Form W-9",IF(IFERROR(INDEX(Contractors!$E$5:$E$204,ROWS($A$7:$A170)),"")&lt;&gt;"Y","Confirm TIN from W-9",IF(H170="Check IRS instructions","Check payment type",""))))</f>
        <v/>
      </c>
    </row>
    <row r="171">
      <c r="A171" s="13">
        <f>IFERROR(IF(INDEX(Contractors!$A$5:$A$204,ROWS($A$7:$A171))="","",INDEX(Contractors!$A$5:$A$204,ROWS($A$7:$A171))),"")</f>
        <v/>
      </c>
      <c r="B171" s="13">
        <f>IF($A171="","",IFERROR(INDEX(Contractors!$C$5:$C$204,ROWS($A$7:$A171))&amp;"",""))</f>
        <v/>
      </c>
      <c r="C171" s="13">
        <f>IF($A171="","",IFERROR(INDEX(Contractors!$G$5:$G$204,ROWS($A$7:$A171))&amp;"",""))</f>
        <v/>
      </c>
      <c r="D171" s="14">
        <f>IF($A171="","",SUMIFS(Payments!$C$5:$C$1004,Payments!$B$5:$B$1004,$A171,Payments!$F$5:$F$1004,$B$3))</f>
        <v/>
      </c>
      <c r="E171" s="14">
        <f>IF($A171="","",SUMIFS(Payments!$C$5:$C$1004,Payments!$B$5:$B$1004,$A171,Payments!$F$5:$F$1004,$B$3,Payments!$G$5:$G$1004,"Bank/check/ACH/Zelle"))</f>
        <v/>
      </c>
      <c r="F171" s="14">
        <f>IF($A171="","",D171-E171)</f>
        <v/>
      </c>
      <c r="G171" s="15">
        <f>IF($A171="","",IF(C171="Royalties",Settings!$B$7,IFERROR(INDEX(Settings!$B$5:$B$6,MATCH(--$B$3,Settings!$C$5:$C$6,0)),"Year not in Settings")))</f>
        <v/>
      </c>
      <c r="H171" s="13">
        <f>IF($A171="","",IF(OR(C171="Services",C171="Legal fees"),"1099-NEC",IF(OR(C171="Rent",C171="Medical",C171="Royalties"),"1099-MISC","Check IRS instructions")))</f>
        <v/>
      </c>
      <c r="I171" s="13">
        <f>IF($A171="","",IF(NOT(ISNUMBER(G171)),"Check year",IF(AND(E171&gt;=G171,OR(AND(B171&lt;&gt;"C corp",B171&lt;&gt;"S corp"),C171="Legal fees",C171="Medical")),"Yes","No")))</f>
        <v/>
      </c>
      <c r="J171" s="13">
        <f>IF($A171="","",IF(IFERROR(INDEX(Contractors!$D$5:$D$204,ROWS($A$7:$A171)),"")="Y","No","Yes"))</f>
        <v/>
      </c>
      <c r="K171" s="16">
        <f>IF(I171&lt;&gt;"Yes","",IF(IFERROR(--$B$3,0)&lt;&gt;Settings!$C$9,"See IRS instructions",IF(H171="1099-NEC",Settings!$B$9,IF(H171="1099-MISC",Settings!$B$10,"See IRS instructions"))))</f>
        <v/>
      </c>
      <c r="L171" s="16">
        <f>IF(I171&lt;&gt;"Yes","",IF(IFERROR(--$B$3,0)&lt;&gt;Settings!$C$9,"See IRS instructions",IF(H171="1099-NEC",Settings!$B$9,IF(H171="1099-MISC",Settings!$B$11,"See IRS instructions"))))</f>
        <v/>
      </c>
      <c r="M171" s="16">
        <f>IF(I171&lt;&gt;"Yes","",IF(IFERROR(--$B$3,0)&lt;&gt;Settings!$C$9,"See IRS instructions",IF(H171="1099-NEC",Settings!$B$9,IF(H171="1099-MISC",Settings!$B$12,"See IRS instructions"))))</f>
        <v/>
      </c>
      <c r="N171" s="13">
        <f>IF($A171="","",IF(J171="Yes","Request Form W-9",IF(IFERROR(INDEX(Contractors!$E$5:$E$204,ROWS($A$7:$A171)),"")&lt;&gt;"Y","Confirm TIN from W-9",IF(H171="Check IRS instructions","Check payment type",""))))</f>
        <v/>
      </c>
    </row>
    <row r="172">
      <c r="A172" s="13">
        <f>IFERROR(IF(INDEX(Contractors!$A$5:$A$204,ROWS($A$7:$A172))="","",INDEX(Contractors!$A$5:$A$204,ROWS($A$7:$A172))),"")</f>
        <v/>
      </c>
      <c r="B172" s="13">
        <f>IF($A172="","",IFERROR(INDEX(Contractors!$C$5:$C$204,ROWS($A$7:$A172))&amp;"",""))</f>
        <v/>
      </c>
      <c r="C172" s="13">
        <f>IF($A172="","",IFERROR(INDEX(Contractors!$G$5:$G$204,ROWS($A$7:$A172))&amp;"",""))</f>
        <v/>
      </c>
      <c r="D172" s="14">
        <f>IF($A172="","",SUMIFS(Payments!$C$5:$C$1004,Payments!$B$5:$B$1004,$A172,Payments!$F$5:$F$1004,$B$3))</f>
        <v/>
      </c>
      <c r="E172" s="14">
        <f>IF($A172="","",SUMIFS(Payments!$C$5:$C$1004,Payments!$B$5:$B$1004,$A172,Payments!$F$5:$F$1004,$B$3,Payments!$G$5:$G$1004,"Bank/check/ACH/Zelle"))</f>
        <v/>
      </c>
      <c r="F172" s="14">
        <f>IF($A172="","",D172-E172)</f>
        <v/>
      </c>
      <c r="G172" s="15">
        <f>IF($A172="","",IF(C172="Royalties",Settings!$B$7,IFERROR(INDEX(Settings!$B$5:$B$6,MATCH(--$B$3,Settings!$C$5:$C$6,0)),"Year not in Settings")))</f>
        <v/>
      </c>
      <c r="H172" s="13">
        <f>IF($A172="","",IF(OR(C172="Services",C172="Legal fees"),"1099-NEC",IF(OR(C172="Rent",C172="Medical",C172="Royalties"),"1099-MISC","Check IRS instructions")))</f>
        <v/>
      </c>
      <c r="I172" s="13">
        <f>IF($A172="","",IF(NOT(ISNUMBER(G172)),"Check year",IF(AND(E172&gt;=G172,OR(AND(B172&lt;&gt;"C corp",B172&lt;&gt;"S corp"),C172="Legal fees",C172="Medical")),"Yes","No")))</f>
        <v/>
      </c>
      <c r="J172" s="13">
        <f>IF($A172="","",IF(IFERROR(INDEX(Contractors!$D$5:$D$204,ROWS($A$7:$A172)),"")="Y","No","Yes"))</f>
        <v/>
      </c>
      <c r="K172" s="16">
        <f>IF(I172&lt;&gt;"Yes","",IF(IFERROR(--$B$3,0)&lt;&gt;Settings!$C$9,"See IRS instructions",IF(H172="1099-NEC",Settings!$B$9,IF(H172="1099-MISC",Settings!$B$10,"See IRS instructions"))))</f>
        <v/>
      </c>
      <c r="L172" s="16">
        <f>IF(I172&lt;&gt;"Yes","",IF(IFERROR(--$B$3,0)&lt;&gt;Settings!$C$9,"See IRS instructions",IF(H172="1099-NEC",Settings!$B$9,IF(H172="1099-MISC",Settings!$B$11,"See IRS instructions"))))</f>
        <v/>
      </c>
      <c r="M172" s="16">
        <f>IF(I172&lt;&gt;"Yes","",IF(IFERROR(--$B$3,0)&lt;&gt;Settings!$C$9,"See IRS instructions",IF(H172="1099-NEC",Settings!$B$9,IF(H172="1099-MISC",Settings!$B$12,"See IRS instructions"))))</f>
        <v/>
      </c>
      <c r="N172" s="13">
        <f>IF($A172="","",IF(J172="Yes","Request Form W-9",IF(IFERROR(INDEX(Contractors!$E$5:$E$204,ROWS($A$7:$A172)),"")&lt;&gt;"Y","Confirm TIN from W-9",IF(H172="Check IRS instructions","Check payment type",""))))</f>
        <v/>
      </c>
    </row>
    <row r="173">
      <c r="A173" s="13">
        <f>IFERROR(IF(INDEX(Contractors!$A$5:$A$204,ROWS($A$7:$A173))="","",INDEX(Contractors!$A$5:$A$204,ROWS($A$7:$A173))),"")</f>
        <v/>
      </c>
      <c r="B173" s="13">
        <f>IF($A173="","",IFERROR(INDEX(Contractors!$C$5:$C$204,ROWS($A$7:$A173))&amp;"",""))</f>
        <v/>
      </c>
      <c r="C173" s="13">
        <f>IF($A173="","",IFERROR(INDEX(Contractors!$G$5:$G$204,ROWS($A$7:$A173))&amp;"",""))</f>
        <v/>
      </c>
      <c r="D173" s="14">
        <f>IF($A173="","",SUMIFS(Payments!$C$5:$C$1004,Payments!$B$5:$B$1004,$A173,Payments!$F$5:$F$1004,$B$3))</f>
        <v/>
      </c>
      <c r="E173" s="14">
        <f>IF($A173="","",SUMIFS(Payments!$C$5:$C$1004,Payments!$B$5:$B$1004,$A173,Payments!$F$5:$F$1004,$B$3,Payments!$G$5:$G$1004,"Bank/check/ACH/Zelle"))</f>
        <v/>
      </c>
      <c r="F173" s="14">
        <f>IF($A173="","",D173-E173)</f>
        <v/>
      </c>
      <c r="G173" s="15">
        <f>IF($A173="","",IF(C173="Royalties",Settings!$B$7,IFERROR(INDEX(Settings!$B$5:$B$6,MATCH(--$B$3,Settings!$C$5:$C$6,0)),"Year not in Settings")))</f>
        <v/>
      </c>
      <c r="H173" s="13">
        <f>IF($A173="","",IF(OR(C173="Services",C173="Legal fees"),"1099-NEC",IF(OR(C173="Rent",C173="Medical",C173="Royalties"),"1099-MISC","Check IRS instructions")))</f>
        <v/>
      </c>
      <c r="I173" s="13">
        <f>IF($A173="","",IF(NOT(ISNUMBER(G173)),"Check year",IF(AND(E173&gt;=G173,OR(AND(B173&lt;&gt;"C corp",B173&lt;&gt;"S corp"),C173="Legal fees",C173="Medical")),"Yes","No")))</f>
        <v/>
      </c>
      <c r="J173" s="13">
        <f>IF($A173="","",IF(IFERROR(INDEX(Contractors!$D$5:$D$204,ROWS($A$7:$A173)),"")="Y","No","Yes"))</f>
        <v/>
      </c>
      <c r="K173" s="16">
        <f>IF(I173&lt;&gt;"Yes","",IF(IFERROR(--$B$3,0)&lt;&gt;Settings!$C$9,"See IRS instructions",IF(H173="1099-NEC",Settings!$B$9,IF(H173="1099-MISC",Settings!$B$10,"See IRS instructions"))))</f>
        <v/>
      </c>
      <c r="L173" s="16">
        <f>IF(I173&lt;&gt;"Yes","",IF(IFERROR(--$B$3,0)&lt;&gt;Settings!$C$9,"See IRS instructions",IF(H173="1099-NEC",Settings!$B$9,IF(H173="1099-MISC",Settings!$B$11,"See IRS instructions"))))</f>
        <v/>
      </c>
      <c r="M173" s="16">
        <f>IF(I173&lt;&gt;"Yes","",IF(IFERROR(--$B$3,0)&lt;&gt;Settings!$C$9,"See IRS instructions",IF(H173="1099-NEC",Settings!$B$9,IF(H173="1099-MISC",Settings!$B$12,"See IRS instructions"))))</f>
        <v/>
      </c>
      <c r="N173" s="13">
        <f>IF($A173="","",IF(J173="Yes","Request Form W-9",IF(IFERROR(INDEX(Contractors!$E$5:$E$204,ROWS($A$7:$A173)),"")&lt;&gt;"Y","Confirm TIN from W-9",IF(H173="Check IRS instructions","Check payment type",""))))</f>
        <v/>
      </c>
    </row>
    <row r="174">
      <c r="A174" s="13">
        <f>IFERROR(IF(INDEX(Contractors!$A$5:$A$204,ROWS($A$7:$A174))="","",INDEX(Contractors!$A$5:$A$204,ROWS($A$7:$A174))),"")</f>
        <v/>
      </c>
      <c r="B174" s="13">
        <f>IF($A174="","",IFERROR(INDEX(Contractors!$C$5:$C$204,ROWS($A$7:$A174))&amp;"",""))</f>
        <v/>
      </c>
      <c r="C174" s="13">
        <f>IF($A174="","",IFERROR(INDEX(Contractors!$G$5:$G$204,ROWS($A$7:$A174))&amp;"",""))</f>
        <v/>
      </c>
      <c r="D174" s="14">
        <f>IF($A174="","",SUMIFS(Payments!$C$5:$C$1004,Payments!$B$5:$B$1004,$A174,Payments!$F$5:$F$1004,$B$3))</f>
        <v/>
      </c>
      <c r="E174" s="14">
        <f>IF($A174="","",SUMIFS(Payments!$C$5:$C$1004,Payments!$B$5:$B$1004,$A174,Payments!$F$5:$F$1004,$B$3,Payments!$G$5:$G$1004,"Bank/check/ACH/Zelle"))</f>
        <v/>
      </c>
      <c r="F174" s="14">
        <f>IF($A174="","",D174-E174)</f>
        <v/>
      </c>
      <c r="G174" s="15">
        <f>IF($A174="","",IF(C174="Royalties",Settings!$B$7,IFERROR(INDEX(Settings!$B$5:$B$6,MATCH(--$B$3,Settings!$C$5:$C$6,0)),"Year not in Settings")))</f>
        <v/>
      </c>
      <c r="H174" s="13">
        <f>IF($A174="","",IF(OR(C174="Services",C174="Legal fees"),"1099-NEC",IF(OR(C174="Rent",C174="Medical",C174="Royalties"),"1099-MISC","Check IRS instructions")))</f>
        <v/>
      </c>
      <c r="I174" s="13">
        <f>IF($A174="","",IF(NOT(ISNUMBER(G174)),"Check year",IF(AND(E174&gt;=G174,OR(AND(B174&lt;&gt;"C corp",B174&lt;&gt;"S corp"),C174="Legal fees",C174="Medical")),"Yes","No")))</f>
        <v/>
      </c>
      <c r="J174" s="13">
        <f>IF($A174="","",IF(IFERROR(INDEX(Contractors!$D$5:$D$204,ROWS($A$7:$A174)),"")="Y","No","Yes"))</f>
        <v/>
      </c>
      <c r="K174" s="16">
        <f>IF(I174&lt;&gt;"Yes","",IF(IFERROR(--$B$3,0)&lt;&gt;Settings!$C$9,"See IRS instructions",IF(H174="1099-NEC",Settings!$B$9,IF(H174="1099-MISC",Settings!$B$10,"See IRS instructions"))))</f>
        <v/>
      </c>
      <c r="L174" s="16">
        <f>IF(I174&lt;&gt;"Yes","",IF(IFERROR(--$B$3,0)&lt;&gt;Settings!$C$9,"See IRS instructions",IF(H174="1099-NEC",Settings!$B$9,IF(H174="1099-MISC",Settings!$B$11,"See IRS instructions"))))</f>
        <v/>
      </c>
      <c r="M174" s="16">
        <f>IF(I174&lt;&gt;"Yes","",IF(IFERROR(--$B$3,0)&lt;&gt;Settings!$C$9,"See IRS instructions",IF(H174="1099-NEC",Settings!$B$9,IF(H174="1099-MISC",Settings!$B$12,"See IRS instructions"))))</f>
        <v/>
      </c>
      <c r="N174" s="13">
        <f>IF($A174="","",IF(J174="Yes","Request Form W-9",IF(IFERROR(INDEX(Contractors!$E$5:$E$204,ROWS($A$7:$A174)),"")&lt;&gt;"Y","Confirm TIN from W-9",IF(H174="Check IRS instructions","Check payment type",""))))</f>
        <v/>
      </c>
    </row>
    <row r="175">
      <c r="A175" s="13">
        <f>IFERROR(IF(INDEX(Contractors!$A$5:$A$204,ROWS($A$7:$A175))="","",INDEX(Contractors!$A$5:$A$204,ROWS($A$7:$A175))),"")</f>
        <v/>
      </c>
      <c r="B175" s="13">
        <f>IF($A175="","",IFERROR(INDEX(Contractors!$C$5:$C$204,ROWS($A$7:$A175))&amp;"",""))</f>
        <v/>
      </c>
      <c r="C175" s="13">
        <f>IF($A175="","",IFERROR(INDEX(Contractors!$G$5:$G$204,ROWS($A$7:$A175))&amp;"",""))</f>
        <v/>
      </c>
      <c r="D175" s="14">
        <f>IF($A175="","",SUMIFS(Payments!$C$5:$C$1004,Payments!$B$5:$B$1004,$A175,Payments!$F$5:$F$1004,$B$3))</f>
        <v/>
      </c>
      <c r="E175" s="14">
        <f>IF($A175="","",SUMIFS(Payments!$C$5:$C$1004,Payments!$B$5:$B$1004,$A175,Payments!$F$5:$F$1004,$B$3,Payments!$G$5:$G$1004,"Bank/check/ACH/Zelle"))</f>
        <v/>
      </c>
      <c r="F175" s="14">
        <f>IF($A175="","",D175-E175)</f>
        <v/>
      </c>
      <c r="G175" s="15">
        <f>IF($A175="","",IF(C175="Royalties",Settings!$B$7,IFERROR(INDEX(Settings!$B$5:$B$6,MATCH(--$B$3,Settings!$C$5:$C$6,0)),"Year not in Settings")))</f>
        <v/>
      </c>
      <c r="H175" s="13">
        <f>IF($A175="","",IF(OR(C175="Services",C175="Legal fees"),"1099-NEC",IF(OR(C175="Rent",C175="Medical",C175="Royalties"),"1099-MISC","Check IRS instructions")))</f>
        <v/>
      </c>
      <c r="I175" s="13">
        <f>IF($A175="","",IF(NOT(ISNUMBER(G175)),"Check year",IF(AND(E175&gt;=G175,OR(AND(B175&lt;&gt;"C corp",B175&lt;&gt;"S corp"),C175="Legal fees",C175="Medical")),"Yes","No")))</f>
        <v/>
      </c>
      <c r="J175" s="13">
        <f>IF($A175="","",IF(IFERROR(INDEX(Contractors!$D$5:$D$204,ROWS($A$7:$A175)),"")="Y","No","Yes"))</f>
        <v/>
      </c>
      <c r="K175" s="16">
        <f>IF(I175&lt;&gt;"Yes","",IF(IFERROR(--$B$3,0)&lt;&gt;Settings!$C$9,"See IRS instructions",IF(H175="1099-NEC",Settings!$B$9,IF(H175="1099-MISC",Settings!$B$10,"See IRS instructions"))))</f>
        <v/>
      </c>
      <c r="L175" s="16">
        <f>IF(I175&lt;&gt;"Yes","",IF(IFERROR(--$B$3,0)&lt;&gt;Settings!$C$9,"See IRS instructions",IF(H175="1099-NEC",Settings!$B$9,IF(H175="1099-MISC",Settings!$B$11,"See IRS instructions"))))</f>
        <v/>
      </c>
      <c r="M175" s="16">
        <f>IF(I175&lt;&gt;"Yes","",IF(IFERROR(--$B$3,0)&lt;&gt;Settings!$C$9,"See IRS instructions",IF(H175="1099-NEC",Settings!$B$9,IF(H175="1099-MISC",Settings!$B$12,"See IRS instructions"))))</f>
        <v/>
      </c>
      <c r="N175" s="13">
        <f>IF($A175="","",IF(J175="Yes","Request Form W-9",IF(IFERROR(INDEX(Contractors!$E$5:$E$204,ROWS($A$7:$A175)),"")&lt;&gt;"Y","Confirm TIN from W-9",IF(H175="Check IRS instructions","Check payment type",""))))</f>
        <v/>
      </c>
    </row>
    <row r="176">
      <c r="A176" s="13">
        <f>IFERROR(IF(INDEX(Contractors!$A$5:$A$204,ROWS($A$7:$A176))="","",INDEX(Contractors!$A$5:$A$204,ROWS($A$7:$A176))),"")</f>
        <v/>
      </c>
      <c r="B176" s="13">
        <f>IF($A176="","",IFERROR(INDEX(Contractors!$C$5:$C$204,ROWS($A$7:$A176))&amp;"",""))</f>
        <v/>
      </c>
      <c r="C176" s="13">
        <f>IF($A176="","",IFERROR(INDEX(Contractors!$G$5:$G$204,ROWS($A$7:$A176))&amp;"",""))</f>
        <v/>
      </c>
      <c r="D176" s="14">
        <f>IF($A176="","",SUMIFS(Payments!$C$5:$C$1004,Payments!$B$5:$B$1004,$A176,Payments!$F$5:$F$1004,$B$3))</f>
        <v/>
      </c>
      <c r="E176" s="14">
        <f>IF($A176="","",SUMIFS(Payments!$C$5:$C$1004,Payments!$B$5:$B$1004,$A176,Payments!$F$5:$F$1004,$B$3,Payments!$G$5:$G$1004,"Bank/check/ACH/Zelle"))</f>
        <v/>
      </c>
      <c r="F176" s="14">
        <f>IF($A176="","",D176-E176)</f>
        <v/>
      </c>
      <c r="G176" s="15">
        <f>IF($A176="","",IF(C176="Royalties",Settings!$B$7,IFERROR(INDEX(Settings!$B$5:$B$6,MATCH(--$B$3,Settings!$C$5:$C$6,0)),"Year not in Settings")))</f>
        <v/>
      </c>
      <c r="H176" s="13">
        <f>IF($A176="","",IF(OR(C176="Services",C176="Legal fees"),"1099-NEC",IF(OR(C176="Rent",C176="Medical",C176="Royalties"),"1099-MISC","Check IRS instructions")))</f>
        <v/>
      </c>
      <c r="I176" s="13">
        <f>IF($A176="","",IF(NOT(ISNUMBER(G176)),"Check year",IF(AND(E176&gt;=G176,OR(AND(B176&lt;&gt;"C corp",B176&lt;&gt;"S corp"),C176="Legal fees",C176="Medical")),"Yes","No")))</f>
        <v/>
      </c>
      <c r="J176" s="13">
        <f>IF($A176="","",IF(IFERROR(INDEX(Contractors!$D$5:$D$204,ROWS($A$7:$A176)),"")="Y","No","Yes"))</f>
        <v/>
      </c>
      <c r="K176" s="16">
        <f>IF(I176&lt;&gt;"Yes","",IF(IFERROR(--$B$3,0)&lt;&gt;Settings!$C$9,"See IRS instructions",IF(H176="1099-NEC",Settings!$B$9,IF(H176="1099-MISC",Settings!$B$10,"See IRS instructions"))))</f>
        <v/>
      </c>
      <c r="L176" s="16">
        <f>IF(I176&lt;&gt;"Yes","",IF(IFERROR(--$B$3,0)&lt;&gt;Settings!$C$9,"See IRS instructions",IF(H176="1099-NEC",Settings!$B$9,IF(H176="1099-MISC",Settings!$B$11,"See IRS instructions"))))</f>
        <v/>
      </c>
      <c r="M176" s="16">
        <f>IF(I176&lt;&gt;"Yes","",IF(IFERROR(--$B$3,0)&lt;&gt;Settings!$C$9,"See IRS instructions",IF(H176="1099-NEC",Settings!$B$9,IF(H176="1099-MISC",Settings!$B$12,"See IRS instructions"))))</f>
        <v/>
      </c>
      <c r="N176" s="13">
        <f>IF($A176="","",IF(J176="Yes","Request Form W-9",IF(IFERROR(INDEX(Contractors!$E$5:$E$204,ROWS($A$7:$A176)),"")&lt;&gt;"Y","Confirm TIN from W-9",IF(H176="Check IRS instructions","Check payment type",""))))</f>
        <v/>
      </c>
    </row>
    <row r="177">
      <c r="A177" s="13">
        <f>IFERROR(IF(INDEX(Contractors!$A$5:$A$204,ROWS($A$7:$A177))="","",INDEX(Contractors!$A$5:$A$204,ROWS($A$7:$A177))),"")</f>
        <v/>
      </c>
      <c r="B177" s="13">
        <f>IF($A177="","",IFERROR(INDEX(Contractors!$C$5:$C$204,ROWS($A$7:$A177))&amp;"",""))</f>
        <v/>
      </c>
      <c r="C177" s="13">
        <f>IF($A177="","",IFERROR(INDEX(Contractors!$G$5:$G$204,ROWS($A$7:$A177))&amp;"",""))</f>
        <v/>
      </c>
      <c r="D177" s="14">
        <f>IF($A177="","",SUMIFS(Payments!$C$5:$C$1004,Payments!$B$5:$B$1004,$A177,Payments!$F$5:$F$1004,$B$3))</f>
        <v/>
      </c>
      <c r="E177" s="14">
        <f>IF($A177="","",SUMIFS(Payments!$C$5:$C$1004,Payments!$B$5:$B$1004,$A177,Payments!$F$5:$F$1004,$B$3,Payments!$G$5:$G$1004,"Bank/check/ACH/Zelle"))</f>
        <v/>
      </c>
      <c r="F177" s="14">
        <f>IF($A177="","",D177-E177)</f>
        <v/>
      </c>
      <c r="G177" s="15">
        <f>IF($A177="","",IF(C177="Royalties",Settings!$B$7,IFERROR(INDEX(Settings!$B$5:$B$6,MATCH(--$B$3,Settings!$C$5:$C$6,0)),"Year not in Settings")))</f>
        <v/>
      </c>
      <c r="H177" s="13">
        <f>IF($A177="","",IF(OR(C177="Services",C177="Legal fees"),"1099-NEC",IF(OR(C177="Rent",C177="Medical",C177="Royalties"),"1099-MISC","Check IRS instructions")))</f>
        <v/>
      </c>
      <c r="I177" s="13">
        <f>IF($A177="","",IF(NOT(ISNUMBER(G177)),"Check year",IF(AND(E177&gt;=G177,OR(AND(B177&lt;&gt;"C corp",B177&lt;&gt;"S corp"),C177="Legal fees",C177="Medical")),"Yes","No")))</f>
        <v/>
      </c>
      <c r="J177" s="13">
        <f>IF($A177="","",IF(IFERROR(INDEX(Contractors!$D$5:$D$204,ROWS($A$7:$A177)),"")="Y","No","Yes"))</f>
        <v/>
      </c>
      <c r="K177" s="16">
        <f>IF(I177&lt;&gt;"Yes","",IF(IFERROR(--$B$3,0)&lt;&gt;Settings!$C$9,"See IRS instructions",IF(H177="1099-NEC",Settings!$B$9,IF(H177="1099-MISC",Settings!$B$10,"See IRS instructions"))))</f>
        <v/>
      </c>
      <c r="L177" s="16">
        <f>IF(I177&lt;&gt;"Yes","",IF(IFERROR(--$B$3,0)&lt;&gt;Settings!$C$9,"See IRS instructions",IF(H177="1099-NEC",Settings!$B$9,IF(H177="1099-MISC",Settings!$B$11,"See IRS instructions"))))</f>
        <v/>
      </c>
      <c r="M177" s="16">
        <f>IF(I177&lt;&gt;"Yes","",IF(IFERROR(--$B$3,0)&lt;&gt;Settings!$C$9,"See IRS instructions",IF(H177="1099-NEC",Settings!$B$9,IF(H177="1099-MISC",Settings!$B$12,"See IRS instructions"))))</f>
        <v/>
      </c>
      <c r="N177" s="13">
        <f>IF($A177="","",IF(J177="Yes","Request Form W-9",IF(IFERROR(INDEX(Contractors!$E$5:$E$204,ROWS($A$7:$A177)),"")&lt;&gt;"Y","Confirm TIN from W-9",IF(H177="Check IRS instructions","Check payment type",""))))</f>
        <v/>
      </c>
    </row>
    <row r="178">
      <c r="A178" s="13">
        <f>IFERROR(IF(INDEX(Contractors!$A$5:$A$204,ROWS($A$7:$A178))="","",INDEX(Contractors!$A$5:$A$204,ROWS($A$7:$A178))),"")</f>
        <v/>
      </c>
      <c r="B178" s="13">
        <f>IF($A178="","",IFERROR(INDEX(Contractors!$C$5:$C$204,ROWS($A$7:$A178))&amp;"",""))</f>
        <v/>
      </c>
      <c r="C178" s="13">
        <f>IF($A178="","",IFERROR(INDEX(Contractors!$G$5:$G$204,ROWS($A$7:$A178))&amp;"",""))</f>
        <v/>
      </c>
      <c r="D178" s="14">
        <f>IF($A178="","",SUMIFS(Payments!$C$5:$C$1004,Payments!$B$5:$B$1004,$A178,Payments!$F$5:$F$1004,$B$3))</f>
        <v/>
      </c>
      <c r="E178" s="14">
        <f>IF($A178="","",SUMIFS(Payments!$C$5:$C$1004,Payments!$B$5:$B$1004,$A178,Payments!$F$5:$F$1004,$B$3,Payments!$G$5:$G$1004,"Bank/check/ACH/Zelle"))</f>
        <v/>
      </c>
      <c r="F178" s="14">
        <f>IF($A178="","",D178-E178)</f>
        <v/>
      </c>
      <c r="G178" s="15">
        <f>IF($A178="","",IF(C178="Royalties",Settings!$B$7,IFERROR(INDEX(Settings!$B$5:$B$6,MATCH(--$B$3,Settings!$C$5:$C$6,0)),"Year not in Settings")))</f>
        <v/>
      </c>
      <c r="H178" s="13">
        <f>IF($A178="","",IF(OR(C178="Services",C178="Legal fees"),"1099-NEC",IF(OR(C178="Rent",C178="Medical",C178="Royalties"),"1099-MISC","Check IRS instructions")))</f>
        <v/>
      </c>
      <c r="I178" s="13">
        <f>IF($A178="","",IF(NOT(ISNUMBER(G178)),"Check year",IF(AND(E178&gt;=G178,OR(AND(B178&lt;&gt;"C corp",B178&lt;&gt;"S corp"),C178="Legal fees",C178="Medical")),"Yes","No")))</f>
        <v/>
      </c>
      <c r="J178" s="13">
        <f>IF($A178="","",IF(IFERROR(INDEX(Contractors!$D$5:$D$204,ROWS($A$7:$A178)),"")="Y","No","Yes"))</f>
        <v/>
      </c>
      <c r="K178" s="16">
        <f>IF(I178&lt;&gt;"Yes","",IF(IFERROR(--$B$3,0)&lt;&gt;Settings!$C$9,"See IRS instructions",IF(H178="1099-NEC",Settings!$B$9,IF(H178="1099-MISC",Settings!$B$10,"See IRS instructions"))))</f>
        <v/>
      </c>
      <c r="L178" s="16">
        <f>IF(I178&lt;&gt;"Yes","",IF(IFERROR(--$B$3,0)&lt;&gt;Settings!$C$9,"See IRS instructions",IF(H178="1099-NEC",Settings!$B$9,IF(H178="1099-MISC",Settings!$B$11,"See IRS instructions"))))</f>
        <v/>
      </c>
      <c r="M178" s="16">
        <f>IF(I178&lt;&gt;"Yes","",IF(IFERROR(--$B$3,0)&lt;&gt;Settings!$C$9,"See IRS instructions",IF(H178="1099-NEC",Settings!$B$9,IF(H178="1099-MISC",Settings!$B$12,"See IRS instructions"))))</f>
        <v/>
      </c>
      <c r="N178" s="13">
        <f>IF($A178="","",IF(J178="Yes","Request Form W-9",IF(IFERROR(INDEX(Contractors!$E$5:$E$204,ROWS($A$7:$A178)),"")&lt;&gt;"Y","Confirm TIN from W-9",IF(H178="Check IRS instructions","Check payment type",""))))</f>
        <v/>
      </c>
    </row>
    <row r="179">
      <c r="A179" s="13">
        <f>IFERROR(IF(INDEX(Contractors!$A$5:$A$204,ROWS($A$7:$A179))="","",INDEX(Contractors!$A$5:$A$204,ROWS($A$7:$A179))),"")</f>
        <v/>
      </c>
      <c r="B179" s="13">
        <f>IF($A179="","",IFERROR(INDEX(Contractors!$C$5:$C$204,ROWS($A$7:$A179))&amp;"",""))</f>
        <v/>
      </c>
      <c r="C179" s="13">
        <f>IF($A179="","",IFERROR(INDEX(Contractors!$G$5:$G$204,ROWS($A$7:$A179))&amp;"",""))</f>
        <v/>
      </c>
      <c r="D179" s="14">
        <f>IF($A179="","",SUMIFS(Payments!$C$5:$C$1004,Payments!$B$5:$B$1004,$A179,Payments!$F$5:$F$1004,$B$3))</f>
        <v/>
      </c>
      <c r="E179" s="14">
        <f>IF($A179="","",SUMIFS(Payments!$C$5:$C$1004,Payments!$B$5:$B$1004,$A179,Payments!$F$5:$F$1004,$B$3,Payments!$G$5:$G$1004,"Bank/check/ACH/Zelle"))</f>
        <v/>
      </c>
      <c r="F179" s="14">
        <f>IF($A179="","",D179-E179)</f>
        <v/>
      </c>
      <c r="G179" s="15">
        <f>IF($A179="","",IF(C179="Royalties",Settings!$B$7,IFERROR(INDEX(Settings!$B$5:$B$6,MATCH(--$B$3,Settings!$C$5:$C$6,0)),"Year not in Settings")))</f>
        <v/>
      </c>
      <c r="H179" s="13">
        <f>IF($A179="","",IF(OR(C179="Services",C179="Legal fees"),"1099-NEC",IF(OR(C179="Rent",C179="Medical",C179="Royalties"),"1099-MISC","Check IRS instructions")))</f>
        <v/>
      </c>
      <c r="I179" s="13">
        <f>IF($A179="","",IF(NOT(ISNUMBER(G179)),"Check year",IF(AND(E179&gt;=G179,OR(AND(B179&lt;&gt;"C corp",B179&lt;&gt;"S corp"),C179="Legal fees",C179="Medical")),"Yes","No")))</f>
        <v/>
      </c>
      <c r="J179" s="13">
        <f>IF($A179="","",IF(IFERROR(INDEX(Contractors!$D$5:$D$204,ROWS($A$7:$A179)),"")="Y","No","Yes"))</f>
        <v/>
      </c>
      <c r="K179" s="16">
        <f>IF(I179&lt;&gt;"Yes","",IF(IFERROR(--$B$3,0)&lt;&gt;Settings!$C$9,"See IRS instructions",IF(H179="1099-NEC",Settings!$B$9,IF(H179="1099-MISC",Settings!$B$10,"See IRS instructions"))))</f>
        <v/>
      </c>
      <c r="L179" s="16">
        <f>IF(I179&lt;&gt;"Yes","",IF(IFERROR(--$B$3,0)&lt;&gt;Settings!$C$9,"See IRS instructions",IF(H179="1099-NEC",Settings!$B$9,IF(H179="1099-MISC",Settings!$B$11,"See IRS instructions"))))</f>
        <v/>
      </c>
      <c r="M179" s="16">
        <f>IF(I179&lt;&gt;"Yes","",IF(IFERROR(--$B$3,0)&lt;&gt;Settings!$C$9,"See IRS instructions",IF(H179="1099-NEC",Settings!$B$9,IF(H179="1099-MISC",Settings!$B$12,"See IRS instructions"))))</f>
        <v/>
      </c>
      <c r="N179" s="13">
        <f>IF($A179="","",IF(J179="Yes","Request Form W-9",IF(IFERROR(INDEX(Contractors!$E$5:$E$204,ROWS($A$7:$A179)),"")&lt;&gt;"Y","Confirm TIN from W-9",IF(H179="Check IRS instructions","Check payment type",""))))</f>
        <v/>
      </c>
    </row>
    <row r="180">
      <c r="A180" s="13">
        <f>IFERROR(IF(INDEX(Contractors!$A$5:$A$204,ROWS($A$7:$A180))="","",INDEX(Contractors!$A$5:$A$204,ROWS($A$7:$A180))),"")</f>
        <v/>
      </c>
      <c r="B180" s="13">
        <f>IF($A180="","",IFERROR(INDEX(Contractors!$C$5:$C$204,ROWS($A$7:$A180))&amp;"",""))</f>
        <v/>
      </c>
      <c r="C180" s="13">
        <f>IF($A180="","",IFERROR(INDEX(Contractors!$G$5:$G$204,ROWS($A$7:$A180))&amp;"",""))</f>
        <v/>
      </c>
      <c r="D180" s="14">
        <f>IF($A180="","",SUMIFS(Payments!$C$5:$C$1004,Payments!$B$5:$B$1004,$A180,Payments!$F$5:$F$1004,$B$3))</f>
        <v/>
      </c>
      <c r="E180" s="14">
        <f>IF($A180="","",SUMIFS(Payments!$C$5:$C$1004,Payments!$B$5:$B$1004,$A180,Payments!$F$5:$F$1004,$B$3,Payments!$G$5:$G$1004,"Bank/check/ACH/Zelle"))</f>
        <v/>
      </c>
      <c r="F180" s="14">
        <f>IF($A180="","",D180-E180)</f>
        <v/>
      </c>
      <c r="G180" s="15">
        <f>IF($A180="","",IF(C180="Royalties",Settings!$B$7,IFERROR(INDEX(Settings!$B$5:$B$6,MATCH(--$B$3,Settings!$C$5:$C$6,0)),"Year not in Settings")))</f>
        <v/>
      </c>
      <c r="H180" s="13">
        <f>IF($A180="","",IF(OR(C180="Services",C180="Legal fees"),"1099-NEC",IF(OR(C180="Rent",C180="Medical",C180="Royalties"),"1099-MISC","Check IRS instructions")))</f>
        <v/>
      </c>
      <c r="I180" s="13">
        <f>IF($A180="","",IF(NOT(ISNUMBER(G180)),"Check year",IF(AND(E180&gt;=G180,OR(AND(B180&lt;&gt;"C corp",B180&lt;&gt;"S corp"),C180="Legal fees",C180="Medical")),"Yes","No")))</f>
        <v/>
      </c>
      <c r="J180" s="13">
        <f>IF($A180="","",IF(IFERROR(INDEX(Contractors!$D$5:$D$204,ROWS($A$7:$A180)),"")="Y","No","Yes"))</f>
        <v/>
      </c>
      <c r="K180" s="16">
        <f>IF(I180&lt;&gt;"Yes","",IF(IFERROR(--$B$3,0)&lt;&gt;Settings!$C$9,"See IRS instructions",IF(H180="1099-NEC",Settings!$B$9,IF(H180="1099-MISC",Settings!$B$10,"See IRS instructions"))))</f>
        <v/>
      </c>
      <c r="L180" s="16">
        <f>IF(I180&lt;&gt;"Yes","",IF(IFERROR(--$B$3,0)&lt;&gt;Settings!$C$9,"See IRS instructions",IF(H180="1099-NEC",Settings!$B$9,IF(H180="1099-MISC",Settings!$B$11,"See IRS instructions"))))</f>
        <v/>
      </c>
      <c r="M180" s="16">
        <f>IF(I180&lt;&gt;"Yes","",IF(IFERROR(--$B$3,0)&lt;&gt;Settings!$C$9,"See IRS instructions",IF(H180="1099-NEC",Settings!$B$9,IF(H180="1099-MISC",Settings!$B$12,"See IRS instructions"))))</f>
        <v/>
      </c>
      <c r="N180" s="13">
        <f>IF($A180="","",IF(J180="Yes","Request Form W-9",IF(IFERROR(INDEX(Contractors!$E$5:$E$204,ROWS($A$7:$A180)),"")&lt;&gt;"Y","Confirm TIN from W-9",IF(H180="Check IRS instructions","Check payment type",""))))</f>
        <v/>
      </c>
    </row>
    <row r="181">
      <c r="A181" s="13">
        <f>IFERROR(IF(INDEX(Contractors!$A$5:$A$204,ROWS($A$7:$A181))="","",INDEX(Contractors!$A$5:$A$204,ROWS($A$7:$A181))),"")</f>
        <v/>
      </c>
      <c r="B181" s="13">
        <f>IF($A181="","",IFERROR(INDEX(Contractors!$C$5:$C$204,ROWS($A$7:$A181))&amp;"",""))</f>
        <v/>
      </c>
      <c r="C181" s="13">
        <f>IF($A181="","",IFERROR(INDEX(Contractors!$G$5:$G$204,ROWS($A$7:$A181))&amp;"",""))</f>
        <v/>
      </c>
      <c r="D181" s="14">
        <f>IF($A181="","",SUMIFS(Payments!$C$5:$C$1004,Payments!$B$5:$B$1004,$A181,Payments!$F$5:$F$1004,$B$3))</f>
        <v/>
      </c>
      <c r="E181" s="14">
        <f>IF($A181="","",SUMIFS(Payments!$C$5:$C$1004,Payments!$B$5:$B$1004,$A181,Payments!$F$5:$F$1004,$B$3,Payments!$G$5:$G$1004,"Bank/check/ACH/Zelle"))</f>
        <v/>
      </c>
      <c r="F181" s="14">
        <f>IF($A181="","",D181-E181)</f>
        <v/>
      </c>
      <c r="G181" s="15">
        <f>IF($A181="","",IF(C181="Royalties",Settings!$B$7,IFERROR(INDEX(Settings!$B$5:$B$6,MATCH(--$B$3,Settings!$C$5:$C$6,0)),"Year not in Settings")))</f>
        <v/>
      </c>
      <c r="H181" s="13">
        <f>IF($A181="","",IF(OR(C181="Services",C181="Legal fees"),"1099-NEC",IF(OR(C181="Rent",C181="Medical",C181="Royalties"),"1099-MISC","Check IRS instructions")))</f>
        <v/>
      </c>
      <c r="I181" s="13">
        <f>IF($A181="","",IF(NOT(ISNUMBER(G181)),"Check year",IF(AND(E181&gt;=G181,OR(AND(B181&lt;&gt;"C corp",B181&lt;&gt;"S corp"),C181="Legal fees",C181="Medical")),"Yes","No")))</f>
        <v/>
      </c>
      <c r="J181" s="13">
        <f>IF($A181="","",IF(IFERROR(INDEX(Contractors!$D$5:$D$204,ROWS($A$7:$A181)),"")="Y","No","Yes"))</f>
        <v/>
      </c>
      <c r="K181" s="16">
        <f>IF(I181&lt;&gt;"Yes","",IF(IFERROR(--$B$3,0)&lt;&gt;Settings!$C$9,"See IRS instructions",IF(H181="1099-NEC",Settings!$B$9,IF(H181="1099-MISC",Settings!$B$10,"See IRS instructions"))))</f>
        <v/>
      </c>
      <c r="L181" s="16">
        <f>IF(I181&lt;&gt;"Yes","",IF(IFERROR(--$B$3,0)&lt;&gt;Settings!$C$9,"See IRS instructions",IF(H181="1099-NEC",Settings!$B$9,IF(H181="1099-MISC",Settings!$B$11,"See IRS instructions"))))</f>
        <v/>
      </c>
      <c r="M181" s="16">
        <f>IF(I181&lt;&gt;"Yes","",IF(IFERROR(--$B$3,0)&lt;&gt;Settings!$C$9,"See IRS instructions",IF(H181="1099-NEC",Settings!$B$9,IF(H181="1099-MISC",Settings!$B$12,"See IRS instructions"))))</f>
        <v/>
      </c>
      <c r="N181" s="13">
        <f>IF($A181="","",IF(J181="Yes","Request Form W-9",IF(IFERROR(INDEX(Contractors!$E$5:$E$204,ROWS($A$7:$A181)),"")&lt;&gt;"Y","Confirm TIN from W-9",IF(H181="Check IRS instructions","Check payment type",""))))</f>
        <v/>
      </c>
    </row>
    <row r="182">
      <c r="A182" s="13">
        <f>IFERROR(IF(INDEX(Contractors!$A$5:$A$204,ROWS($A$7:$A182))="","",INDEX(Contractors!$A$5:$A$204,ROWS($A$7:$A182))),"")</f>
        <v/>
      </c>
      <c r="B182" s="13">
        <f>IF($A182="","",IFERROR(INDEX(Contractors!$C$5:$C$204,ROWS($A$7:$A182))&amp;"",""))</f>
        <v/>
      </c>
      <c r="C182" s="13">
        <f>IF($A182="","",IFERROR(INDEX(Contractors!$G$5:$G$204,ROWS($A$7:$A182))&amp;"",""))</f>
        <v/>
      </c>
      <c r="D182" s="14">
        <f>IF($A182="","",SUMIFS(Payments!$C$5:$C$1004,Payments!$B$5:$B$1004,$A182,Payments!$F$5:$F$1004,$B$3))</f>
        <v/>
      </c>
      <c r="E182" s="14">
        <f>IF($A182="","",SUMIFS(Payments!$C$5:$C$1004,Payments!$B$5:$B$1004,$A182,Payments!$F$5:$F$1004,$B$3,Payments!$G$5:$G$1004,"Bank/check/ACH/Zelle"))</f>
        <v/>
      </c>
      <c r="F182" s="14">
        <f>IF($A182="","",D182-E182)</f>
        <v/>
      </c>
      <c r="G182" s="15">
        <f>IF($A182="","",IF(C182="Royalties",Settings!$B$7,IFERROR(INDEX(Settings!$B$5:$B$6,MATCH(--$B$3,Settings!$C$5:$C$6,0)),"Year not in Settings")))</f>
        <v/>
      </c>
      <c r="H182" s="13">
        <f>IF($A182="","",IF(OR(C182="Services",C182="Legal fees"),"1099-NEC",IF(OR(C182="Rent",C182="Medical",C182="Royalties"),"1099-MISC","Check IRS instructions")))</f>
        <v/>
      </c>
      <c r="I182" s="13">
        <f>IF($A182="","",IF(NOT(ISNUMBER(G182)),"Check year",IF(AND(E182&gt;=G182,OR(AND(B182&lt;&gt;"C corp",B182&lt;&gt;"S corp"),C182="Legal fees",C182="Medical")),"Yes","No")))</f>
        <v/>
      </c>
      <c r="J182" s="13">
        <f>IF($A182="","",IF(IFERROR(INDEX(Contractors!$D$5:$D$204,ROWS($A$7:$A182)),"")="Y","No","Yes"))</f>
        <v/>
      </c>
      <c r="K182" s="16">
        <f>IF(I182&lt;&gt;"Yes","",IF(IFERROR(--$B$3,0)&lt;&gt;Settings!$C$9,"See IRS instructions",IF(H182="1099-NEC",Settings!$B$9,IF(H182="1099-MISC",Settings!$B$10,"See IRS instructions"))))</f>
        <v/>
      </c>
      <c r="L182" s="16">
        <f>IF(I182&lt;&gt;"Yes","",IF(IFERROR(--$B$3,0)&lt;&gt;Settings!$C$9,"See IRS instructions",IF(H182="1099-NEC",Settings!$B$9,IF(H182="1099-MISC",Settings!$B$11,"See IRS instructions"))))</f>
        <v/>
      </c>
      <c r="M182" s="16">
        <f>IF(I182&lt;&gt;"Yes","",IF(IFERROR(--$B$3,0)&lt;&gt;Settings!$C$9,"See IRS instructions",IF(H182="1099-NEC",Settings!$B$9,IF(H182="1099-MISC",Settings!$B$12,"See IRS instructions"))))</f>
        <v/>
      </c>
      <c r="N182" s="13">
        <f>IF($A182="","",IF(J182="Yes","Request Form W-9",IF(IFERROR(INDEX(Contractors!$E$5:$E$204,ROWS($A$7:$A182)),"")&lt;&gt;"Y","Confirm TIN from W-9",IF(H182="Check IRS instructions","Check payment type",""))))</f>
        <v/>
      </c>
    </row>
    <row r="183">
      <c r="A183" s="13">
        <f>IFERROR(IF(INDEX(Contractors!$A$5:$A$204,ROWS($A$7:$A183))="","",INDEX(Contractors!$A$5:$A$204,ROWS($A$7:$A183))),"")</f>
        <v/>
      </c>
      <c r="B183" s="13">
        <f>IF($A183="","",IFERROR(INDEX(Contractors!$C$5:$C$204,ROWS($A$7:$A183))&amp;"",""))</f>
        <v/>
      </c>
      <c r="C183" s="13">
        <f>IF($A183="","",IFERROR(INDEX(Contractors!$G$5:$G$204,ROWS($A$7:$A183))&amp;"",""))</f>
        <v/>
      </c>
      <c r="D183" s="14">
        <f>IF($A183="","",SUMIFS(Payments!$C$5:$C$1004,Payments!$B$5:$B$1004,$A183,Payments!$F$5:$F$1004,$B$3))</f>
        <v/>
      </c>
      <c r="E183" s="14">
        <f>IF($A183="","",SUMIFS(Payments!$C$5:$C$1004,Payments!$B$5:$B$1004,$A183,Payments!$F$5:$F$1004,$B$3,Payments!$G$5:$G$1004,"Bank/check/ACH/Zelle"))</f>
        <v/>
      </c>
      <c r="F183" s="14">
        <f>IF($A183="","",D183-E183)</f>
        <v/>
      </c>
      <c r="G183" s="15">
        <f>IF($A183="","",IF(C183="Royalties",Settings!$B$7,IFERROR(INDEX(Settings!$B$5:$B$6,MATCH(--$B$3,Settings!$C$5:$C$6,0)),"Year not in Settings")))</f>
        <v/>
      </c>
      <c r="H183" s="13">
        <f>IF($A183="","",IF(OR(C183="Services",C183="Legal fees"),"1099-NEC",IF(OR(C183="Rent",C183="Medical",C183="Royalties"),"1099-MISC","Check IRS instructions")))</f>
        <v/>
      </c>
      <c r="I183" s="13">
        <f>IF($A183="","",IF(NOT(ISNUMBER(G183)),"Check year",IF(AND(E183&gt;=G183,OR(AND(B183&lt;&gt;"C corp",B183&lt;&gt;"S corp"),C183="Legal fees",C183="Medical")),"Yes","No")))</f>
        <v/>
      </c>
      <c r="J183" s="13">
        <f>IF($A183="","",IF(IFERROR(INDEX(Contractors!$D$5:$D$204,ROWS($A$7:$A183)),"")="Y","No","Yes"))</f>
        <v/>
      </c>
      <c r="K183" s="16">
        <f>IF(I183&lt;&gt;"Yes","",IF(IFERROR(--$B$3,0)&lt;&gt;Settings!$C$9,"See IRS instructions",IF(H183="1099-NEC",Settings!$B$9,IF(H183="1099-MISC",Settings!$B$10,"See IRS instructions"))))</f>
        <v/>
      </c>
      <c r="L183" s="16">
        <f>IF(I183&lt;&gt;"Yes","",IF(IFERROR(--$B$3,0)&lt;&gt;Settings!$C$9,"See IRS instructions",IF(H183="1099-NEC",Settings!$B$9,IF(H183="1099-MISC",Settings!$B$11,"See IRS instructions"))))</f>
        <v/>
      </c>
      <c r="M183" s="16">
        <f>IF(I183&lt;&gt;"Yes","",IF(IFERROR(--$B$3,0)&lt;&gt;Settings!$C$9,"See IRS instructions",IF(H183="1099-NEC",Settings!$B$9,IF(H183="1099-MISC",Settings!$B$12,"See IRS instructions"))))</f>
        <v/>
      </c>
      <c r="N183" s="13">
        <f>IF($A183="","",IF(J183="Yes","Request Form W-9",IF(IFERROR(INDEX(Contractors!$E$5:$E$204,ROWS($A$7:$A183)),"")&lt;&gt;"Y","Confirm TIN from W-9",IF(H183="Check IRS instructions","Check payment type",""))))</f>
        <v/>
      </c>
    </row>
    <row r="184">
      <c r="A184" s="13">
        <f>IFERROR(IF(INDEX(Contractors!$A$5:$A$204,ROWS($A$7:$A184))="","",INDEX(Contractors!$A$5:$A$204,ROWS($A$7:$A184))),"")</f>
        <v/>
      </c>
      <c r="B184" s="13">
        <f>IF($A184="","",IFERROR(INDEX(Contractors!$C$5:$C$204,ROWS($A$7:$A184))&amp;"",""))</f>
        <v/>
      </c>
      <c r="C184" s="13">
        <f>IF($A184="","",IFERROR(INDEX(Contractors!$G$5:$G$204,ROWS($A$7:$A184))&amp;"",""))</f>
        <v/>
      </c>
      <c r="D184" s="14">
        <f>IF($A184="","",SUMIFS(Payments!$C$5:$C$1004,Payments!$B$5:$B$1004,$A184,Payments!$F$5:$F$1004,$B$3))</f>
        <v/>
      </c>
      <c r="E184" s="14">
        <f>IF($A184="","",SUMIFS(Payments!$C$5:$C$1004,Payments!$B$5:$B$1004,$A184,Payments!$F$5:$F$1004,$B$3,Payments!$G$5:$G$1004,"Bank/check/ACH/Zelle"))</f>
        <v/>
      </c>
      <c r="F184" s="14">
        <f>IF($A184="","",D184-E184)</f>
        <v/>
      </c>
      <c r="G184" s="15">
        <f>IF($A184="","",IF(C184="Royalties",Settings!$B$7,IFERROR(INDEX(Settings!$B$5:$B$6,MATCH(--$B$3,Settings!$C$5:$C$6,0)),"Year not in Settings")))</f>
        <v/>
      </c>
      <c r="H184" s="13">
        <f>IF($A184="","",IF(OR(C184="Services",C184="Legal fees"),"1099-NEC",IF(OR(C184="Rent",C184="Medical",C184="Royalties"),"1099-MISC","Check IRS instructions")))</f>
        <v/>
      </c>
      <c r="I184" s="13">
        <f>IF($A184="","",IF(NOT(ISNUMBER(G184)),"Check year",IF(AND(E184&gt;=G184,OR(AND(B184&lt;&gt;"C corp",B184&lt;&gt;"S corp"),C184="Legal fees",C184="Medical")),"Yes","No")))</f>
        <v/>
      </c>
      <c r="J184" s="13">
        <f>IF($A184="","",IF(IFERROR(INDEX(Contractors!$D$5:$D$204,ROWS($A$7:$A184)),"")="Y","No","Yes"))</f>
        <v/>
      </c>
      <c r="K184" s="16">
        <f>IF(I184&lt;&gt;"Yes","",IF(IFERROR(--$B$3,0)&lt;&gt;Settings!$C$9,"See IRS instructions",IF(H184="1099-NEC",Settings!$B$9,IF(H184="1099-MISC",Settings!$B$10,"See IRS instructions"))))</f>
        <v/>
      </c>
      <c r="L184" s="16">
        <f>IF(I184&lt;&gt;"Yes","",IF(IFERROR(--$B$3,0)&lt;&gt;Settings!$C$9,"See IRS instructions",IF(H184="1099-NEC",Settings!$B$9,IF(H184="1099-MISC",Settings!$B$11,"See IRS instructions"))))</f>
        <v/>
      </c>
      <c r="M184" s="16">
        <f>IF(I184&lt;&gt;"Yes","",IF(IFERROR(--$B$3,0)&lt;&gt;Settings!$C$9,"See IRS instructions",IF(H184="1099-NEC",Settings!$B$9,IF(H184="1099-MISC",Settings!$B$12,"See IRS instructions"))))</f>
        <v/>
      </c>
      <c r="N184" s="13">
        <f>IF($A184="","",IF(J184="Yes","Request Form W-9",IF(IFERROR(INDEX(Contractors!$E$5:$E$204,ROWS($A$7:$A184)),"")&lt;&gt;"Y","Confirm TIN from W-9",IF(H184="Check IRS instructions","Check payment type",""))))</f>
        <v/>
      </c>
    </row>
    <row r="185">
      <c r="A185" s="13">
        <f>IFERROR(IF(INDEX(Contractors!$A$5:$A$204,ROWS($A$7:$A185))="","",INDEX(Contractors!$A$5:$A$204,ROWS($A$7:$A185))),"")</f>
        <v/>
      </c>
      <c r="B185" s="13">
        <f>IF($A185="","",IFERROR(INDEX(Contractors!$C$5:$C$204,ROWS($A$7:$A185))&amp;"",""))</f>
        <v/>
      </c>
      <c r="C185" s="13">
        <f>IF($A185="","",IFERROR(INDEX(Contractors!$G$5:$G$204,ROWS($A$7:$A185))&amp;"",""))</f>
        <v/>
      </c>
      <c r="D185" s="14">
        <f>IF($A185="","",SUMIFS(Payments!$C$5:$C$1004,Payments!$B$5:$B$1004,$A185,Payments!$F$5:$F$1004,$B$3))</f>
        <v/>
      </c>
      <c r="E185" s="14">
        <f>IF($A185="","",SUMIFS(Payments!$C$5:$C$1004,Payments!$B$5:$B$1004,$A185,Payments!$F$5:$F$1004,$B$3,Payments!$G$5:$G$1004,"Bank/check/ACH/Zelle"))</f>
        <v/>
      </c>
      <c r="F185" s="14">
        <f>IF($A185="","",D185-E185)</f>
        <v/>
      </c>
      <c r="G185" s="15">
        <f>IF($A185="","",IF(C185="Royalties",Settings!$B$7,IFERROR(INDEX(Settings!$B$5:$B$6,MATCH(--$B$3,Settings!$C$5:$C$6,0)),"Year not in Settings")))</f>
        <v/>
      </c>
      <c r="H185" s="13">
        <f>IF($A185="","",IF(OR(C185="Services",C185="Legal fees"),"1099-NEC",IF(OR(C185="Rent",C185="Medical",C185="Royalties"),"1099-MISC","Check IRS instructions")))</f>
        <v/>
      </c>
      <c r="I185" s="13">
        <f>IF($A185="","",IF(NOT(ISNUMBER(G185)),"Check year",IF(AND(E185&gt;=G185,OR(AND(B185&lt;&gt;"C corp",B185&lt;&gt;"S corp"),C185="Legal fees",C185="Medical")),"Yes","No")))</f>
        <v/>
      </c>
      <c r="J185" s="13">
        <f>IF($A185="","",IF(IFERROR(INDEX(Contractors!$D$5:$D$204,ROWS($A$7:$A185)),"")="Y","No","Yes"))</f>
        <v/>
      </c>
      <c r="K185" s="16">
        <f>IF(I185&lt;&gt;"Yes","",IF(IFERROR(--$B$3,0)&lt;&gt;Settings!$C$9,"See IRS instructions",IF(H185="1099-NEC",Settings!$B$9,IF(H185="1099-MISC",Settings!$B$10,"See IRS instructions"))))</f>
        <v/>
      </c>
      <c r="L185" s="16">
        <f>IF(I185&lt;&gt;"Yes","",IF(IFERROR(--$B$3,0)&lt;&gt;Settings!$C$9,"See IRS instructions",IF(H185="1099-NEC",Settings!$B$9,IF(H185="1099-MISC",Settings!$B$11,"See IRS instructions"))))</f>
        <v/>
      </c>
      <c r="M185" s="16">
        <f>IF(I185&lt;&gt;"Yes","",IF(IFERROR(--$B$3,0)&lt;&gt;Settings!$C$9,"See IRS instructions",IF(H185="1099-NEC",Settings!$B$9,IF(H185="1099-MISC",Settings!$B$12,"See IRS instructions"))))</f>
        <v/>
      </c>
      <c r="N185" s="13">
        <f>IF($A185="","",IF(J185="Yes","Request Form W-9",IF(IFERROR(INDEX(Contractors!$E$5:$E$204,ROWS($A$7:$A185)),"")&lt;&gt;"Y","Confirm TIN from W-9",IF(H185="Check IRS instructions","Check payment type",""))))</f>
        <v/>
      </c>
    </row>
    <row r="186">
      <c r="A186" s="13">
        <f>IFERROR(IF(INDEX(Contractors!$A$5:$A$204,ROWS($A$7:$A186))="","",INDEX(Contractors!$A$5:$A$204,ROWS($A$7:$A186))),"")</f>
        <v/>
      </c>
      <c r="B186" s="13">
        <f>IF($A186="","",IFERROR(INDEX(Contractors!$C$5:$C$204,ROWS($A$7:$A186))&amp;"",""))</f>
        <v/>
      </c>
      <c r="C186" s="13">
        <f>IF($A186="","",IFERROR(INDEX(Contractors!$G$5:$G$204,ROWS($A$7:$A186))&amp;"",""))</f>
        <v/>
      </c>
      <c r="D186" s="14">
        <f>IF($A186="","",SUMIFS(Payments!$C$5:$C$1004,Payments!$B$5:$B$1004,$A186,Payments!$F$5:$F$1004,$B$3))</f>
        <v/>
      </c>
      <c r="E186" s="14">
        <f>IF($A186="","",SUMIFS(Payments!$C$5:$C$1004,Payments!$B$5:$B$1004,$A186,Payments!$F$5:$F$1004,$B$3,Payments!$G$5:$G$1004,"Bank/check/ACH/Zelle"))</f>
        <v/>
      </c>
      <c r="F186" s="14">
        <f>IF($A186="","",D186-E186)</f>
        <v/>
      </c>
      <c r="G186" s="15">
        <f>IF($A186="","",IF(C186="Royalties",Settings!$B$7,IFERROR(INDEX(Settings!$B$5:$B$6,MATCH(--$B$3,Settings!$C$5:$C$6,0)),"Year not in Settings")))</f>
        <v/>
      </c>
      <c r="H186" s="13">
        <f>IF($A186="","",IF(OR(C186="Services",C186="Legal fees"),"1099-NEC",IF(OR(C186="Rent",C186="Medical",C186="Royalties"),"1099-MISC","Check IRS instructions")))</f>
        <v/>
      </c>
      <c r="I186" s="13">
        <f>IF($A186="","",IF(NOT(ISNUMBER(G186)),"Check year",IF(AND(E186&gt;=G186,OR(AND(B186&lt;&gt;"C corp",B186&lt;&gt;"S corp"),C186="Legal fees",C186="Medical")),"Yes","No")))</f>
        <v/>
      </c>
      <c r="J186" s="13">
        <f>IF($A186="","",IF(IFERROR(INDEX(Contractors!$D$5:$D$204,ROWS($A$7:$A186)),"")="Y","No","Yes"))</f>
        <v/>
      </c>
      <c r="K186" s="16">
        <f>IF(I186&lt;&gt;"Yes","",IF(IFERROR(--$B$3,0)&lt;&gt;Settings!$C$9,"See IRS instructions",IF(H186="1099-NEC",Settings!$B$9,IF(H186="1099-MISC",Settings!$B$10,"See IRS instructions"))))</f>
        <v/>
      </c>
      <c r="L186" s="16">
        <f>IF(I186&lt;&gt;"Yes","",IF(IFERROR(--$B$3,0)&lt;&gt;Settings!$C$9,"See IRS instructions",IF(H186="1099-NEC",Settings!$B$9,IF(H186="1099-MISC",Settings!$B$11,"See IRS instructions"))))</f>
        <v/>
      </c>
      <c r="M186" s="16">
        <f>IF(I186&lt;&gt;"Yes","",IF(IFERROR(--$B$3,0)&lt;&gt;Settings!$C$9,"See IRS instructions",IF(H186="1099-NEC",Settings!$B$9,IF(H186="1099-MISC",Settings!$B$12,"See IRS instructions"))))</f>
        <v/>
      </c>
      <c r="N186" s="13">
        <f>IF($A186="","",IF(J186="Yes","Request Form W-9",IF(IFERROR(INDEX(Contractors!$E$5:$E$204,ROWS($A$7:$A186)),"")&lt;&gt;"Y","Confirm TIN from W-9",IF(H186="Check IRS instructions","Check payment type",""))))</f>
        <v/>
      </c>
    </row>
    <row r="187">
      <c r="A187" s="13">
        <f>IFERROR(IF(INDEX(Contractors!$A$5:$A$204,ROWS($A$7:$A187))="","",INDEX(Contractors!$A$5:$A$204,ROWS($A$7:$A187))),"")</f>
        <v/>
      </c>
      <c r="B187" s="13">
        <f>IF($A187="","",IFERROR(INDEX(Contractors!$C$5:$C$204,ROWS($A$7:$A187))&amp;"",""))</f>
        <v/>
      </c>
      <c r="C187" s="13">
        <f>IF($A187="","",IFERROR(INDEX(Contractors!$G$5:$G$204,ROWS($A$7:$A187))&amp;"",""))</f>
        <v/>
      </c>
      <c r="D187" s="14">
        <f>IF($A187="","",SUMIFS(Payments!$C$5:$C$1004,Payments!$B$5:$B$1004,$A187,Payments!$F$5:$F$1004,$B$3))</f>
        <v/>
      </c>
      <c r="E187" s="14">
        <f>IF($A187="","",SUMIFS(Payments!$C$5:$C$1004,Payments!$B$5:$B$1004,$A187,Payments!$F$5:$F$1004,$B$3,Payments!$G$5:$G$1004,"Bank/check/ACH/Zelle"))</f>
        <v/>
      </c>
      <c r="F187" s="14">
        <f>IF($A187="","",D187-E187)</f>
        <v/>
      </c>
      <c r="G187" s="15">
        <f>IF($A187="","",IF(C187="Royalties",Settings!$B$7,IFERROR(INDEX(Settings!$B$5:$B$6,MATCH(--$B$3,Settings!$C$5:$C$6,0)),"Year not in Settings")))</f>
        <v/>
      </c>
      <c r="H187" s="13">
        <f>IF($A187="","",IF(OR(C187="Services",C187="Legal fees"),"1099-NEC",IF(OR(C187="Rent",C187="Medical",C187="Royalties"),"1099-MISC","Check IRS instructions")))</f>
        <v/>
      </c>
      <c r="I187" s="13">
        <f>IF($A187="","",IF(NOT(ISNUMBER(G187)),"Check year",IF(AND(E187&gt;=G187,OR(AND(B187&lt;&gt;"C corp",B187&lt;&gt;"S corp"),C187="Legal fees",C187="Medical")),"Yes","No")))</f>
        <v/>
      </c>
      <c r="J187" s="13">
        <f>IF($A187="","",IF(IFERROR(INDEX(Contractors!$D$5:$D$204,ROWS($A$7:$A187)),"")="Y","No","Yes"))</f>
        <v/>
      </c>
      <c r="K187" s="16">
        <f>IF(I187&lt;&gt;"Yes","",IF(IFERROR(--$B$3,0)&lt;&gt;Settings!$C$9,"See IRS instructions",IF(H187="1099-NEC",Settings!$B$9,IF(H187="1099-MISC",Settings!$B$10,"See IRS instructions"))))</f>
        <v/>
      </c>
      <c r="L187" s="16">
        <f>IF(I187&lt;&gt;"Yes","",IF(IFERROR(--$B$3,0)&lt;&gt;Settings!$C$9,"See IRS instructions",IF(H187="1099-NEC",Settings!$B$9,IF(H187="1099-MISC",Settings!$B$11,"See IRS instructions"))))</f>
        <v/>
      </c>
      <c r="M187" s="16">
        <f>IF(I187&lt;&gt;"Yes","",IF(IFERROR(--$B$3,0)&lt;&gt;Settings!$C$9,"See IRS instructions",IF(H187="1099-NEC",Settings!$B$9,IF(H187="1099-MISC",Settings!$B$12,"See IRS instructions"))))</f>
        <v/>
      </c>
      <c r="N187" s="13">
        <f>IF($A187="","",IF(J187="Yes","Request Form W-9",IF(IFERROR(INDEX(Contractors!$E$5:$E$204,ROWS($A$7:$A187)),"")&lt;&gt;"Y","Confirm TIN from W-9",IF(H187="Check IRS instructions","Check payment type",""))))</f>
        <v/>
      </c>
    </row>
    <row r="188">
      <c r="A188" s="13">
        <f>IFERROR(IF(INDEX(Contractors!$A$5:$A$204,ROWS($A$7:$A188))="","",INDEX(Contractors!$A$5:$A$204,ROWS($A$7:$A188))),"")</f>
        <v/>
      </c>
      <c r="B188" s="13">
        <f>IF($A188="","",IFERROR(INDEX(Contractors!$C$5:$C$204,ROWS($A$7:$A188))&amp;"",""))</f>
        <v/>
      </c>
      <c r="C188" s="13">
        <f>IF($A188="","",IFERROR(INDEX(Contractors!$G$5:$G$204,ROWS($A$7:$A188))&amp;"",""))</f>
        <v/>
      </c>
      <c r="D188" s="14">
        <f>IF($A188="","",SUMIFS(Payments!$C$5:$C$1004,Payments!$B$5:$B$1004,$A188,Payments!$F$5:$F$1004,$B$3))</f>
        <v/>
      </c>
      <c r="E188" s="14">
        <f>IF($A188="","",SUMIFS(Payments!$C$5:$C$1004,Payments!$B$5:$B$1004,$A188,Payments!$F$5:$F$1004,$B$3,Payments!$G$5:$G$1004,"Bank/check/ACH/Zelle"))</f>
        <v/>
      </c>
      <c r="F188" s="14">
        <f>IF($A188="","",D188-E188)</f>
        <v/>
      </c>
      <c r="G188" s="15">
        <f>IF($A188="","",IF(C188="Royalties",Settings!$B$7,IFERROR(INDEX(Settings!$B$5:$B$6,MATCH(--$B$3,Settings!$C$5:$C$6,0)),"Year not in Settings")))</f>
        <v/>
      </c>
      <c r="H188" s="13">
        <f>IF($A188="","",IF(OR(C188="Services",C188="Legal fees"),"1099-NEC",IF(OR(C188="Rent",C188="Medical",C188="Royalties"),"1099-MISC","Check IRS instructions")))</f>
        <v/>
      </c>
      <c r="I188" s="13">
        <f>IF($A188="","",IF(NOT(ISNUMBER(G188)),"Check year",IF(AND(E188&gt;=G188,OR(AND(B188&lt;&gt;"C corp",B188&lt;&gt;"S corp"),C188="Legal fees",C188="Medical")),"Yes","No")))</f>
        <v/>
      </c>
      <c r="J188" s="13">
        <f>IF($A188="","",IF(IFERROR(INDEX(Contractors!$D$5:$D$204,ROWS($A$7:$A188)),"")="Y","No","Yes"))</f>
        <v/>
      </c>
      <c r="K188" s="16">
        <f>IF(I188&lt;&gt;"Yes","",IF(IFERROR(--$B$3,0)&lt;&gt;Settings!$C$9,"See IRS instructions",IF(H188="1099-NEC",Settings!$B$9,IF(H188="1099-MISC",Settings!$B$10,"See IRS instructions"))))</f>
        <v/>
      </c>
      <c r="L188" s="16">
        <f>IF(I188&lt;&gt;"Yes","",IF(IFERROR(--$B$3,0)&lt;&gt;Settings!$C$9,"See IRS instructions",IF(H188="1099-NEC",Settings!$B$9,IF(H188="1099-MISC",Settings!$B$11,"See IRS instructions"))))</f>
        <v/>
      </c>
      <c r="M188" s="16">
        <f>IF(I188&lt;&gt;"Yes","",IF(IFERROR(--$B$3,0)&lt;&gt;Settings!$C$9,"See IRS instructions",IF(H188="1099-NEC",Settings!$B$9,IF(H188="1099-MISC",Settings!$B$12,"See IRS instructions"))))</f>
        <v/>
      </c>
      <c r="N188" s="13">
        <f>IF($A188="","",IF(J188="Yes","Request Form W-9",IF(IFERROR(INDEX(Contractors!$E$5:$E$204,ROWS($A$7:$A188)),"")&lt;&gt;"Y","Confirm TIN from W-9",IF(H188="Check IRS instructions","Check payment type",""))))</f>
        <v/>
      </c>
    </row>
    <row r="189">
      <c r="A189" s="13">
        <f>IFERROR(IF(INDEX(Contractors!$A$5:$A$204,ROWS($A$7:$A189))="","",INDEX(Contractors!$A$5:$A$204,ROWS($A$7:$A189))),"")</f>
        <v/>
      </c>
      <c r="B189" s="13">
        <f>IF($A189="","",IFERROR(INDEX(Contractors!$C$5:$C$204,ROWS($A$7:$A189))&amp;"",""))</f>
        <v/>
      </c>
      <c r="C189" s="13">
        <f>IF($A189="","",IFERROR(INDEX(Contractors!$G$5:$G$204,ROWS($A$7:$A189))&amp;"",""))</f>
        <v/>
      </c>
      <c r="D189" s="14">
        <f>IF($A189="","",SUMIFS(Payments!$C$5:$C$1004,Payments!$B$5:$B$1004,$A189,Payments!$F$5:$F$1004,$B$3))</f>
        <v/>
      </c>
      <c r="E189" s="14">
        <f>IF($A189="","",SUMIFS(Payments!$C$5:$C$1004,Payments!$B$5:$B$1004,$A189,Payments!$F$5:$F$1004,$B$3,Payments!$G$5:$G$1004,"Bank/check/ACH/Zelle"))</f>
        <v/>
      </c>
      <c r="F189" s="14">
        <f>IF($A189="","",D189-E189)</f>
        <v/>
      </c>
      <c r="G189" s="15">
        <f>IF($A189="","",IF(C189="Royalties",Settings!$B$7,IFERROR(INDEX(Settings!$B$5:$B$6,MATCH(--$B$3,Settings!$C$5:$C$6,0)),"Year not in Settings")))</f>
        <v/>
      </c>
      <c r="H189" s="13">
        <f>IF($A189="","",IF(OR(C189="Services",C189="Legal fees"),"1099-NEC",IF(OR(C189="Rent",C189="Medical",C189="Royalties"),"1099-MISC","Check IRS instructions")))</f>
        <v/>
      </c>
      <c r="I189" s="13">
        <f>IF($A189="","",IF(NOT(ISNUMBER(G189)),"Check year",IF(AND(E189&gt;=G189,OR(AND(B189&lt;&gt;"C corp",B189&lt;&gt;"S corp"),C189="Legal fees",C189="Medical")),"Yes","No")))</f>
        <v/>
      </c>
      <c r="J189" s="13">
        <f>IF($A189="","",IF(IFERROR(INDEX(Contractors!$D$5:$D$204,ROWS($A$7:$A189)),"")="Y","No","Yes"))</f>
        <v/>
      </c>
      <c r="K189" s="16">
        <f>IF(I189&lt;&gt;"Yes","",IF(IFERROR(--$B$3,0)&lt;&gt;Settings!$C$9,"See IRS instructions",IF(H189="1099-NEC",Settings!$B$9,IF(H189="1099-MISC",Settings!$B$10,"See IRS instructions"))))</f>
        <v/>
      </c>
      <c r="L189" s="16">
        <f>IF(I189&lt;&gt;"Yes","",IF(IFERROR(--$B$3,0)&lt;&gt;Settings!$C$9,"See IRS instructions",IF(H189="1099-NEC",Settings!$B$9,IF(H189="1099-MISC",Settings!$B$11,"See IRS instructions"))))</f>
        <v/>
      </c>
      <c r="M189" s="16">
        <f>IF(I189&lt;&gt;"Yes","",IF(IFERROR(--$B$3,0)&lt;&gt;Settings!$C$9,"See IRS instructions",IF(H189="1099-NEC",Settings!$B$9,IF(H189="1099-MISC",Settings!$B$12,"See IRS instructions"))))</f>
        <v/>
      </c>
      <c r="N189" s="13">
        <f>IF($A189="","",IF(J189="Yes","Request Form W-9",IF(IFERROR(INDEX(Contractors!$E$5:$E$204,ROWS($A$7:$A189)),"")&lt;&gt;"Y","Confirm TIN from W-9",IF(H189="Check IRS instructions","Check payment type",""))))</f>
        <v/>
      </c>
    </row>
    <row r="190">
      <c r="A190" s="13">
        <f>IFERROR(IF(INDEX(Contractors!$A$5:$A$204,ROWS($A$7:$A190))="","",INDEX(Contractors!$A$5:$A$204,ROWS($A$7:$A190))),"")</f>
        <v/>
      </c>
      <c r="B190" s="13">
        <f>IF($A190="","",IFERROR(INDEX(Contractors!$C$5:$C$204,ROWS($A$7:$A190))&amp;"",""))</f>
        <v/>
      </c>
      <c r="C190" s="13">
        <f>IF($A190="","",IFERROR(INDEX(Contractors!$G$5:$G$204,ROWS($A$7:$A190))&amp;"",""))</f>
        <v/>
      </c>
      <c r="D190" s="14">
        <f>IF($A190="","",SUMIFS(Payments!$C$5:$C$1004,Payments!$B$5:$B$1004,$A190,Payments!$F$5:$F$1004,$B$3))</f>
        <v/>
      </c>
      <c r="E190" s="14">
        <f>IF($A190="","",SUMIFS(Payments!$C$5:$C$1004,Payments!$B$5:$B$1004,$A190,Payments!$F$5:$F$1004,$B$3,Payments!$G$5:$G$1004,"Bank/check/ACH/Zelle"))</f>
        <v/>
      </c>
      <c r="F190" s="14">
        <f>IF($A190="","",D190-E190)</f>
        <v/>
      </c>
      <c r="G190" s="15">
        <f>IF($A190="","",IF(C190="Royalties",Settings!$B$7,IFERROR(INDEX(Settings!$B$5:$B$6,MATCH(--$B$3,Settings!$C$5:$C$6,0)),"Year not in Settings")))</f>
        <v/>
      </c>
      <c r="H190" s="13">
        <f>IF($A190="","",IF(OR(C190="Services",C190="Legal fees"),"1099-NEC",IF(OR(C190="Rent",C190="Medical",C190="Royalties"),"1099-MISC","Check IRS instructions")))</f>
        <v/>
      </c>
      <c r="I190" s="13">
        <f>IF($A190="","",IF(NOT(ISNUMBER(G190)),"Check year",IF(AND(E190&gt;=G190,OR(AND(B190&lt;&gt;"C corp",B190&lt;&gt;"S corp"),C190="Legal fees",C190="Medical")),"Yes","No")))</f>
        <v/>
      </c>
      <c r="J190" s="13">
        <f>IF($A190="","",IF(IFERROR(INDEX(Contractors!$D$5:$D$204,ROWS($A$7:$A190)),"")="Y","No","Yes"))</f>
        <v/>
      </c>
      <c r="K190" s="16">
        <f>IF(I190&lt;&gt;"Yes","",IF(IFERROR(--$B$3,0)&lt;&gt;Settings!$C$9,"See IRS instructions",IF(H190="1099-NEC",Settings!$B$9,IF(H190="1099-MISC",Settings!$B$10,"See IRS instructions"))))</f>
        <v/>
      </c>
      <c r="L190" s="16">
        <f>IF(I190&lt;&gt;"Yes","",IF(IFERROR(--$B$3,0)&lt;&gt;Settings!$C$9,"See IRS instructions",IF(H190="1099-NEC",Settings!$B$9,IF(H190="1099-MISC",Settings!$B$11,"See IRS instructions"))))</f>
        <v/>
      </c>
      <c r="M190" s="16">
        <f>IF(I190&lt;&gt;"Yes","",IF(IFERROR(--$B$3,0)&lt;&gt;Settings!$C$9,"See IRS instructions",IF(H190="1099-NEC",Settings!$B$9,IF(H190="1099-MISC",Settings!$B$12,"See IRS instructions"))))</f>
        <v/>
      </c>
      <c r="N190" s="13">
        <f>IF($A190="","",IF(J190="Yes","Request Form W-9",IF(IFERROR(INDEX(Contractors!$E$5:$E$204,ROWS($A$7:$A190)),"")&lt;&gt;"Y","Confirm TIN from W-9",IF(H190="Check IRS instructions","Check payment type",""))))</f>
        <v/>
      </c>
    </row>
    <row r="191">
      <c r="A191" s="13">
        <f>IFERROR(IF(INDEX(Contractors!$A$5:$A$204,ROWS($A$7:$A191))="","",INDEX(Contractors!$A$5:$A$204,ROWS($A$7:$A191))),"")</f>
        <v/>
      </c>
      <c r="B191" s="13">
        <f>IF($A191="","",IFERROR(INDEX(Contractors!$C$5:$C$204,ROWS($A$7:$A191))&amp;"",""))</f>
        <v/>
      </c>
      <c r="C191" s="13">
        <f>IF($A191="","",IFERROR(INDEX(Contractors!$G$5:$G$204,ROWS($A$7:$A191))&amp;"",""))</f>
        <v/>
      </c>
      <c r="D191" s="14">
        <f>IF($A191="","",SUMIFS(Payments!$C$5:$C$1004,Payments!$B$5:$B$1004,$A191,Payments!$F$5:$F$1004,$B$3))</f>
        <v/>
      </c>
      <c r="E191" s="14">
        <f>IF($A191="","",SUMIFS(Payments!$C$5:$C$1004,Payments!$B$5:$B$1004,$A191,Payments!$F$5:$F$1004,$B$3,Payments!$G$5:$G$1004,"Bank/check/ACH/Zelle"))</f>
        <v/>
      </c>
      <c r="F191" s="14">
        <f>IF($A191="","",D191-E191)</f>
        <v/>
      </c>
      <c r="G191" s="15">
        <f>IF($A191="","",IF(C191="Royalties",Settings!$B$7,IFERROR(INDEX(Settings!$B$5:$B$6,MATCH(--$B$3,Settings!$C$5:$C$6,0)),"Year not in Settings")))</f>
        <v/>
      </c>
      <c r="H191" s="13">
        <f>IF($A191="","",IF(OR(C191="Services",C191="Legal fees"),"1099-NEC",IF(OR(C191="Rent",C191="Medical",C191="Royalties"),"1099-MISC","Check IRS instructions")))</f>
        <v/>
      </c>
      <c r="I191" s="13">
        <f>IF($A191="","",IF(NOT(ISNUMBER(G191)),"Check year",IF(AND(E191&gt;=G191,OR(AND(B191&lt;&gt;"C corp",B191&lt;&gt;"S corp"),C191="Legal fees",C191="Medical")),"Yes","No")))</f>
        <v/>
      </c>
      <c r="J191" s="13">
        <f>IF($A191="","",IF(IFERROR(INDEX(Contractors!$D$5:$D$204,ROWS($A$7:$A191)),"")="Y","No","Yes"))</f>
        <v/>
      </c>
      <c r="K191" s="16">
        <f>IF(I191&lt;&gt;"Yes","",IF(IFERROR(--$B$3,0)&lt;&gt;Settings!$C$9,"See IRS instructions",IF(H191="1099-NEC",Settings!$B$9,IF(H191="1099-MISC",Settings!$B$10,"See IRS instructions"))))</f>
        <v/>
      </c>
      <c r="L191" s="16">
        <f>IF(I191&lt;&gt;"Yes","",IF(IFERROR(--$B$3,0)&lt;&gt;Settings!$C$9,"See IRS instructions",IF(H191="1099-NEC",Settings!$B$9,IF(H191="1099-MISC",Settings!$B$11,"See IRS instructions"))))</f>
        <v/>
      </c>
      <c r="M191" s="16">
        <f>IF(I191&lt;&gt;"Yes","",IF(IFERROR(--$B$3,0)&lt;&gt;Settings!$C$9,"See IRS instructions",IF(H191="1099-NEC",Settings!$B$9,IF(H191="1099-MISC",Settings!$B$12,"See IRS instructions"))))</f>
        <v/>
      </c>
      <c r="N191" s="13">
        <f>IF($A191="","",IF(J191="Yes","Request Form W-9",IF(IFERROR(INDEX(Contractors!$E$5:$E$204,ROWS($A$7:$A191)),"")&lt;&gt;"Y","Confirm TIN from W-9",IF(H191="Check IRS instructions","Check payment type",""))))</f>
        <v/>
      </c>
    </row>
    <row r="192">
      <c r="A192" s="13">
        <f>IFERROR(IF(INDEX(Contractors!$A$5:$A$204,ROWS($A$7:$A192))="","",INDEX(Contractors!$A$5:$A$204,ROWS($A$7:$A192))),"")</f>
        <v/>
      </c>
      <c r="B192" s="13">
        <f>IF($A192="","",IFERROR(INDEX(Contractors!$C$5:$C$204,ROWS($A$7:$A192))&amp;"",""))</f>
        <v/>
      </c>
      <c r="C192" s="13">
        <f>IF($A192="","",IFERROR(INDEX(Contractors!$G$5:$G$204,ROWS($A$7:$A192))&amp;"",""))</f>
        <v/>
      </c>
      <c r="D192" s="14">
        <f>IF($A192="","",SUMIFS(Payments!$C$5:$C$1004,Payments!$B$5:$B$1004,$A192,Payments!$F$5:$F$1004,$B$3))</f>
        <v/>
      </c>
      <c r="E192" s="14">
        <f>IF($A192="","",SUMIFS(Payments!$C$5:$C$1004,Payments!$B$5:$B$1004,$A192,Payments!$F$5:$F$1004,$B$3,Payments!$G$5:$G$1004,"Bank/check/ACH/Zelle"))</f>
        <v/>
      </c>
      <c r="F192" s="14">
        <f>IF($A192="","",D192-E192)</f>
        <v/>
      </c>
      <c r="G192" s="15">
        <f>IF($A192="","",IF(C192="Royalties",Settings!$B$7,IFERROR(INDEX(Settings!$B$5:$B$6,MATCH(--$B$3,Settings!$C$5:$C$6,0)),"Year not in Settings")))</f>
        <v/>
      </c>
      <c r="H192" s="13">
        <f>IF($A192="","",IF(OR(C192="Services",C192="Legal fees"),"1099-NEC",IF(OR(C192="Rent",C192="Medical",C192="Royalties"),"1099-MISC","Check IRS instructions")))</f>
        <v/>
      </c>
      <c r="I192" s="13">
        <f>IF($A192="","",IF(NOT(ISNUMBER(G192)),"Check year",IF(AND(E192&gt;=G192,OR(AND(B192&lt;&gt;"C corp",B192&lt;&gt;"S corp"),C192="Legal fees",C192="Medical")),"Yes","No")))</f>
        <v/>
      </c>
      <c r="J192" s="13">
        <f>IF($A192="","",IF(IFERROR(INDEX(Contractors!$D$5:$D$204,ROWS($A$7:$A192)),"")="Y","No","Yes"))</f>
        <v/>
      </c>
      <c r="K192" s="16">
        <f>IF(I192&lt;&gt;"Yes","",IF(IFERROR(--$B$3,0)&lt;&gt;Settings!$C$9,"See IRS instructions",IF(H192="1099-NEC",Settings!$B$9,IF(H192="1099-MISC",Settings!$B$10,"See IRS instructions"))))</f>
        <v/>
      </c>
      <c r="L192" s="16">
        <f>IF(I192&lt;&gt;"Yes","",IF(IFERROR(--$B$3,0)&lt;&gt;Settings!$C$9,"See IRS instructions",IF(H192="1099-NEC",Settings!$B$9,IF(H192="1099-MISC",Settings!$B$11,"See IRS instructions"))))</f>
        <v/>
      </c>
      <c r="M192" s="16">
        <f>IF(I192&lt;&gt;"Yes","",IF(IFERROR(--$B$3,0)&lt;&gt;Settings!$C$9,"See IRS instructions",IF(H192="1099-NEC",Settings!$B$9,IF(H192="1099-MISC",Settings!$B$12,"See IRS instructions"))))</f>
        <v/>
      </c>
      <c r="N192" s="13">
        <f>IF($A192="","",IF(J192="Yes","Request Form W-9",IF(IFERROR(INDEX(Contractors!$E$5:$E$204,ROWS($A$7:$A192)),"")&lt;&gt;"Y","Confirm TIN from W-9",IF(H192="Check IRS instructions","Check payment type",""))))</f>
        <v/>
      </c>
    </row>
    <row r="193">
      <c r="A193" s="13">
        <f>IFERROR(IF(INDEX(Contractors!$A$5:$A$204,ROWS($A$7:$A193))="","",INDEX(Contractors!$A$5:$A$204,ROWS($A$7:$A193))),"")</f>
        <v/>
      </c>
      <c r="B193" s="13">
        <f>IF($A193="","",IFERROR(INDEX(Contractors!$C$5:$C$204,ROWS($A$7:$A193))&amp;"",""))</f>
        <v/>
      </c>
      <c r="C193" s="13">
        <f>IF($A193="","",IFERROR(INDEX(Contractors!$G$5:$G$204,ROWS($A$7:$A193))&amp;"",""))</f>
        <v/>
      </c>
      <c r="D193" s="14">
        <f>IF($A193="","",SUMIFS(Payments!$C$5:$C$1004,Payments!$B$5:$B$1004,$A193,Payments!$F$5:$F$1004,$B$3))</f>
        <v/>
      </c>
      <c r="E193" s="14">
        <f>IF($A193="","",SUMIFS(Payments!$C$5:$C$1004,Payments!$B$5:$B$1004,$A193,Payments!$F$5:$F$1004,$B$3,Payments!$G$5:$G$1004,"Bank/check/ACH/Zelle"))</f>
        <v/>
      </c>
      <c r="F193" s="14">
        <f>IF($A193="","",D193-E193)</f>
        <v/>
      </c>
      <c r="G193" s="15">
        <f>IF($A193="","",IF(C193="Royalties",Settings!$B$7,IFERROR(INDEX(Settings!$B$5:$B$6,MATCH(--$B$3,Settings!$C$5:$C$6,0)),"Year not in Settings")))</f>
        <v/>
      </c>
      <c r="H193" s="13">
        <f>IF($A193="","",IF(OR(C193="Services",C193="Legal fees"),"1099-NEC",IF(OR(C193="Rent",C193="Medical",C193="Royalties"),"1099-MISC","Check IRS instructions")))</f>
        <v/>
      </c>
      <c r="I193" s="13">
        <f>IF($A193="","",IF(NOT(ISNUMBER(G193)),"Check year",IF(AND(E193&gt;=G193,OR(AND(B193&lt;&gt;"C corp",B193&lt;&gt;"S corp"),C193="Legal fees",C193="Medical")),"Yes","No")))</f>
        <v/>
      </c>
      <c r="J193" s="13">
        <f>IF($A193="","",IF(IFERROR(INDEX(Contractors!$D$5:$D$204,ROWS($A$7:$A193)),"")="Y","No","Yes"))</f>
        <v/>
      </c>
      <c r="K193" s="16">
        <f>IF(I193&lt;&gt;"Yes","",IF(IFERROR(--$B$3,0)&lt;&gt;Settings!$C$9,"See IRS instructions",IF(H193="1099-NEC",Settings!$B$9,IF(H193="1099-MISC",Settings!$B$10,"See IRS instructions"))))</f>
        <v/>
      </c>
      <c r="L193" s="16">
        <f>IF(I193&lt;&gt;"Yes","",IF(IFERROR(--$B$3,0)&lt;&gt;Settings!$C$9,"See IRS instructions",IF(H193="1099-NEC",Settings!$B$9,IF(H193="1099-MISC",Settings!$B$11,"See IRS instructions"))))</f>
        <v/>
      </c>
      <c r="M193" s="16">
        <f>IF(I193&lt;&gt;"Yes","",IF(IFERROR(--$B$3,0)&lt;&gt;Settings!$C$9,"See IRS instructions",IF(H193="1099-NEC",Settings!$B$9,IF(H193="1099-MISC",Settings!$B$12,"See IRS instructions"))))</f>
        <v/>
      </c>
      <c r="N193" s="13">
        <f>IF($A193="","",IF(J193="Yes","Request Form W-9",IF(IFERROR(INDEX(Contractors!$E$5:$E$204,ROWS($A$7:$A193)),"")&lt;&gt;"Y","Confirm TIN from W-9",IF(H193="Check IRS instructions","Check payment type",""))))</f>
        <v/>
      </c>
    </row>
    <row r="194">
      <c r="A194" s="13">
        <f>IFERROR(IF(INDEX(Contractors!$A$5:$A$204,ROWS($A$7:$A194))="","",INDEX(Contractors!$A$5:$A$204,ROWS($A$7:$A194))),"")</f>
        <v/>
      </c>
      <c r="B194" s="13">
        <f>IF($A194="","",IFERROR(INDEX(Contractors!$C$5:$C$204,ROWS($A$7:$A194))&amp;"",""))</f>
        <v/>
      </c>
      <c r="C194" s="13">
        <f>IF($A194="","",IFERROR(INDEX(Contractors!$G$5:$G$204,ROWS($A$7:$A194))&amp;"",""))</f>
        <v/>
      </c>
      <c r="D194" s="14">
        <f>IF($A194="","",SUMIFS(Payments!$C$5:$C$1004,Payments!$B$5:$B$1004,$A194,Payments!$F$5:$F$1004,$B$3))</f>
        <v/>
      </c>
      <c r="E194" s="14">
        <f>IF($A194="","",SUMIFS(Payments!$C$5:$C$1004,Payments!$B$5:$B$1004,$A194,Payments!$F$5:$F$1004,$B$3,Payments!$G$5:$G$1004,"Bank/check/ACH/Zelle"))</f>
        <v/>
      </c>
      <c r="F194" s="14">
        <f>IF($A194="","",D194-E194)</f>
        <v/>
      </c>
      <c r="G194" s="15">
        <f>IF($A194="","",IF(C194="Royalties",Settings!$B$7,IFERROR(INDEX(Settings!$B$5:$B$6,MATCH(--$B$3,Settings!$C$5:$C$6,0)),"Year not in Settings")))</f>
        <v/>
      </c>
      <c r="H194" s="13">
        <f>IF($A194="","",IF(OR(C194="Services",C194="Legal fees"),"1099-NEC",IF(OR(C194="Rent",C194="Medical",C194="Royalties"),"1099-MISC","Check IRS instructions")))</f>
        <v/>
      </c>
      <c r="I194" s="13">
        <f>IF($A194="","",IF(NOT(ISNUMBER(G194)),"Check year",IF(AND(E194&gt;=G194,OR(AND(B194&lt;&gt;"C corp",B194&lt;&gt;"S corp"),C194="Legal fees",C194="Medical")),"Yes","No")))</f>
        <v/>
      </c>
      <c r="J194" s="13">
        <f>IF($A194="","",IF(IFERROR(INDEX(Contractors!$D$5:$D$204,ROWS($A$7:$A194)),"")="Y","No","Yes"))</f>
        <v/>
      </c>
      <c r="K194" s="16">
        <f>IF(I194&lt;&gt;"Yes","",IF(IFERROR(--$B$3,0)&lt;&gt;Settings!$C$9,"See IRS instructions",IF(H194="1099-NEC",Settings!$B$9,IF(H194="1099-MISC",Settings!$B$10,"See IRS instructions"))))</f>
        <v/>
      </c>
      <c r="L194" s="16">
        <f>IF(I194&lt;&gt;"Yes","",IF(IFERROR(--$B$3,0)&lt;&gt;Settings!$C$9,"See IRS instructions",IF(H194="1099-NEC",Settings!$B$9,IF(H194="1099-MISC",Settings!$B$11,"See IRS instructions"))))</f>
        <v/>
      </c>
      <c r="M194" s="16">
        <f>IF(I194&lt;&gt;"Yes","",IF(IFERROR(--$B$3,0)&lt;&gt;Settings!$C$9,"See IRS instructions",IF(H194="1099-NEC",Settings!$B$9,IF(H194="1099-MISC",Settings!$B$12,"See IRS instructions"))))</f>
        <v/>
      </c>
      <c r="N194" s="13">
        <f>IF($A194="","",IF(J194="Yes","Request Form W-9",IF(IFERROR(INDEX(Contractors!$E$5:$E$204,ROWS($A$7:$A194)),"")&lt;&gt;"Y","Confirm TIN from W-9",IF(H194="Check IRS instructions","Check payment type",""))))</f>
        <v/>
      </c>
    </row>
    <row r="195">
      <c r="A195" s="13">
        <f>IFERROR(IF(INDEX(Contractors!$A$5:$A$204,ROWS($A$7:$A195))="","",INDEX(Contractors!$A$5:$A$204,ROWS($A$7:$A195))),"")</f>
        <v/>
      </c>
      <c r="B195" s="13">
        <f>IF($A195="","",IFERROR(INDEX(Contractors!$C$5:$C$204,ROWS($A$7:$A195))&amp;"",""))</f>
        <v/>
      </c>
      <c r="C195" s="13">
        <f>IF($A195="","",IFERROR(INDEX(Contractors!$G$5:$G$204,ROWS($A$7:$A195))&amp;"",""))</f>
        <v/>
      </c>
      <c r="D195" s="14">
        <f>IF($A195="","",SUMIFS(Payments!$C$5:$C$1004,Payments!$B$5:$B$1004,$A195,Payments!$F$5:$F$1004,$B$3))</f>
        <v/>
      </c>
      <c r="E195" s="14">
        <f>IF($A195="","",SUMIFS(Payments!$C$5:$C$1004,Payments!$B$5:$B$1004,$A195,Payments!$F$5:$F$1004,$B$3,Payments!$G$5:$G$1004,"Bank/check/ACH/Zelle"))</f>
        <v/>
      </c>
      <c r="F195" s="14">
        <f>IF($A195="","",D195-E195)</f>
        <v/>
      </c>
      <c r="G195" s="15">
        <f>IF($A195="","",IF(C195="Royalties",Settings!$B$7,IFERROR(INDEX(Settings!$B$5:$B$6,MATCH(--$B$3,Settings!$C$5:$C$6,0)),"Year not in Settings")))</f>
        <v/>
      </c>
      <c r="H195" s="13">
        <f>IF($A195="","",IF(OR(C195="Services",C195="Legal fees"),"1099-NEC",IF(OR(C195="Rent",C195="Medical",C195="Royalties"),"1099-MISC","Check IRS instructions")))</f>
        <v/>
      </c>
      <c r="I195" s="13">
        <f>IF($A195="","",IF(NOT(ISNUMBER(G195)),"Check year",IF(AND(E195&gt;=G195,OR(AND(B195&lt;&gt;"C corp",B195&lt;&gt;"S corp"),C195="Legal fees",C195="Medical")),"Yes","No")))</f>
        <v/>
      </c>
      <c r="J195" s="13">
        <f>IF($A195="","",IF(IFERROR(INDEX(Contractors!$D$5:$D$204,ROWS($A$7:$A195)),"")="Y","No","Yes"))</f>
        <v/>
      </c>
      <c r="K195" s="16">
        <f>IF(I195&lt;&gt;"Yes","",IF(IFERROR(--$B$3,0)&lt;&gt;Settings!$C$9,"See IRS instructions",IF(H195="1099-NEC",Settings!$B$9,IF(H195="1099-MISC",Settings!$B$10,"See IRS instructions"))))</f>
        <v/>
      </c>
      <c r="L195" s="16">
        <f>IF(I195&lt;&gt;"Yes","",IF(IFERROR(--$B$3,0)&lt;&gt;Settings!$C$9,"See IRS instructions",IF(H195="1099-NEC",Settings!$B$9,IF(H195="1099-MISC",Settings!$B$11,"See IRS instructions"))))</f>
        <v/>
      </c>
      <c r="M195" s="16">
        <f>IF(I195&lt;&gt;"Yes","",IF(IFERROR(--$B$3,0)&lt;&gt;Settings!$C$9,"See IRS instructions",IF(H195="1099-NEC",Settings!$B$9,IF(H195="1099-MISC",Settings!$B$12,"See IRS instructions"))))</f>
        <v/>
      </c>
      <c r="N195" s="13">
        <f>IF($A195="","",IF(J195="Yes","Request Form W-9",IF(IFERROR(INDEX(Contractors!$E$5:$E$204,ROWS($A$7:$A195)),"")&lt;&gt;"Y","Confirm TIN from W-9",IF(H195="Check IRS instructions","Check payment type",""))))</f>
        <v/>
      </c>
    </row>
    <row r="196">
      <c r="A196" s="13">
        <f>IFERROR(IF(INDEX(Contractors!$A$5:$A$204,ROWS($A$7:$A196))="","",INDEX(Contractors!$A$5:$A$204,ROWS($A$7:$A196))),"")</f>
        <v/>
      </c>
      <c r="B196" s="13">
        <f>IF($A196="","",IFERROR(INDEX(Contractors!$C$5:$C$204,ROWS($A$7:$A196))&amp;"",""))</f>
        <v/>
      </c>
      <c r="C196" s="13">
        <f>IF($A196="","",IFERROR(INDEX(Contractors!$G$5:$G$204,ROWS($A$7:$A196))&amp;"",""))</f>
        <v/>
      </c>
      <c r="D196" s="14">
        <f>IF($A196="","",SUMIFS(Payments!$C$5:$C$1004,Payments!$B$5:$B$1004,$A196,Payments!$F$5:$F$1004,$B$3))</f>
        <v/>
      </c>
      <c r="E196" s="14">
        <f>IF($A196="","",SUMIFS(Payments!$C$5:$C$1004,Payments!$B$5:$B$1004,$A196,Payments!$F$5:$F$1004,$B$3,Payments!$G$5:$G$1004,"Bank/check/ACH/Zelle"))</f>
        <v/>
      </c>
      <c r="F196" s="14">
        <f>IF($A196="","",D196-E196)</f>
        <v/>
      </c>
      <c r="G196" s="15">
        <f>IF($A196="","",IF(C196="Royalties",Settings!$B$7,IFERROR(INDEX(Settings!$B$5:$B$6,MATCH(--$B$3,Settings!$C$5:$C$6,0)),"Year not in Settings")))</f>
        <v/>
      </c>
      <c r="H196" s="13">
        <f>IF($A196="","",IF(OR(C196="Services",C196="Legal fees"),"1099-NEC",IF(OR(C196="Rent",C196="Medical",C196="Royalties"),"1099-MISC","Check IRS instructions")))</f>
        <v/>
      </c>
      <c r="I196" s="13">
        <f>IF($A196="","",IF(NOT(ISNUMBER(G196)),"Check year",IF(AND(E196&gt;=G196,OR(AND(B196&lt;&gt;"C corp",B196&lt;&gt;"S corp"),C196="Legal fees",C196="Medical")),"Yes","No")))</f>
        <v/>
      </c>
      <c r="J196" s="13">
        <f>IF($A196="","",IF(IFERROR(INDEX(Contractors!$D$5:$D$204,ROWS($A$7:$A196)),"")="Y","No","Yes"))</f>
        <v/>
      </c>
      <c r="K196" s="16">
        <f>IF(I196&lt;&gt;"Yes","",IF(IFERROR(--$B$3,0)&lt;&gt;Settings!$C$9,"See IRS instructions",IF(H196="1099-NEC",Settings!$B$9,IF(H196="1099-MISC",Settings!$B$10,"See IRS instructions"))))</f>
        <v/>
      </c>
      <c r="L196" s="16">
        <f>IF(I196&lt;&gt;"Yes","",IF(IFERROR(--$B$3,0)&lt;&gt;Settings!$C$9,"See IRS instructions",IF(H196="1099-NEC",Settings!$B$9,IF(H196="1099-MISC",Settings!$B$11,"See IRS instructions"))))</f>
        <v/>
      </c>
      <c r="M196" s="16">
        <f>IF(I196&lt;&gt;"Yes","",IF(IFERROR(--$B$3,0)&lt;&gt;Settings!$C$9,"See IRS instructions",IF(H196="1099-NEC",Settings!$B$9,IF(H196="1099-MISC",Settings!$B$12,"See IRS instructions"))))</f>
        <v/>
      </c>
      <c r="N196" s="13">
        <f>IF($A196="","",IF(J196="Yes","Request Form W-9",IF(IFERROR(INDEX(Contractors!$E$5:$E$204,ROWS($A$7:$A196)),"")&lt;&gt;"Y","Confirm TIN from W-9",IF(H196="Check IRS instructions","Check payment type",""))))</f>
        <v/>
      </c>
    </row>
    <row r="197">
      <c r="A197" s="13">
        <f>IFERROR(IF(INDEX(Contractors!$A$5:$A$204,ROWS($A$7:$A197))="","",INDEX(Contractors!$A$5:$A$204,ROWS($A$7:$A197))),"")</f>
        <v/>
      </c>
      <c r="B197" s="13">
        <f>IF($A197="","",IFERROR(INDEX(Contractors!$C$5:$C$204,ROWS($A$7:$A197))&amp;"",""))</f>
        <v/>
      </c>
      <c r="C197" s="13">
        <f>IF($A197="","",IFERROR(INDEX(Contractors!$G$5:$G$204,ROWS($A$7:$A197))&amp;"",""))</f>
        <v/>
      </c>
      <c r="D197" s="14">
        <f>IF($A197="","",SUMIFS(Payments!$C$5:$C$1004,Payments!$B$5:$B$1004,$A197,Payments!$F$5:$F$1004,$B$3))</f>
        <v/>
      </c>
      <c r="E197" s="14">
        <f>IF($A197="","",SUMIFS(Payments!$C$5:$C$1004,Payments!$B$5:$B$1004,$A197,Payments!$F$5:$F$1004,$B$3,Payments!$G$5:$G$1004,"Bank/check/ACH/Zelle"))</f>
        <v/>
      </c>
      <c r="F197" s="14">
        <f>IF($A197="","",D197-E197)</f>
        <v/>
      </c>
      <c r="G197" s="15">
        <f>IF($A197="","",IF(C197="Royalties",Settings!$B$7,IFERROR(INDEX(Settings!$B$5:$B$6,MATCH(--$B$3,Settings!$C$5:$C$6,0)),"Year not in Settings")))</f>
        <v/>
      </c>
      <c r="H197" s="13">
        <f>IF($A197="","",IF(OR(C197="Services",C197="Legal fees"),"1099-NEC",IF(OR(C197="Rent",C197="Medical",C197="Royalties"),"1099-MISC","Check IRS instructions")))</f>
        <v/>
      </c>
      <c r="I197" s="13">
        <f>IF($A197="","",IF(NOT(ISNUMBER(G197)),"Check year",IF(AND(E197&gt;=G197,OR(AND(B197&lt;&gt;"C corp",B197&lt;&gt;"S corp"),C197="Legal fees",C197="Medical")),"Yes","No")))</f>
        <v/>
      </c>
      <c r="J197" s="13">
        <f>IF($A197="","",IF(IFERROR(INDEX(Contractors!$D$5:$D$204,ROWS($A$7:$A197)),"")="Y","No","Yes"))</f>
        <v/>
      </c>
      <c r="K197" s="16">
        <f>IF(I197&lt;&gt;"Yes","",IF(IFERROR(--$B$3,0)&lt;&gt;Settings!$C$9,"See IRS instructions",IF(H197="1099-NEC",Settings!$B$9,IF(H197="1099-MISC",Settings!$B$10,"See IRS instructions"))))</f>
        <v/>
      </c>
      <c r="L197" s="16">
        <f>IF(I197&lt;&gt;"Yes","",IF(IFERROR(--$B$3,0)&lt;&gt;Settings!$C$9,"See IRS instructions",IF(H197="1099-NEC",Settings!$B$9,IF(H197="1099-MISC",Settings!$B$11,"See IRS instructions"))))</f>
        <v/>
      </c>
      <c r="M197" s="16">
        <f>IF(I197&lt;&gt;"Yes","",IF(IFERROR(--$B$3,0)&lt;&gt;Settings!$C$9,"See IRS instructions",IF(H197="1099-NEC",Settings!$B$9,IF(H197="1099-MISC",Settings!$B$12,"See IRS instructions"))))</f>
        <v/>
      </c>
      <c r="N197" s="13">
        <f>IF($A197="","",IF(J197="Yes","Request Form W-9",IF(IFERROR(INDEX(Contractors!$E$5:$E$204,ROWS($A$7:$A197)),"")&lt;&gt;"Y","Confirm TIN from W-9",IF(H197="Check IRS instructions","Check payment type",""))))</f>
        <v/>
      </c>
    </row>
    <row r="198">
      <c r="A198" s="13">
        <f>IFERROR(IF(INDEX(Contractors!$A$5:$A$204,ROWS($A$7:$A198))="","",INDEX(Contractors!$A$5:$A$204,ROWS($A$7:$A198))),"")</f>
        <v/>
      </c>
      <c r="B198" s="13">
        <f>IF($A198="","",IFERROR(INDEX(Contractors!$C$5:$C$204,ROWS($A$7:$A198))&amp;"",""))</f>
        <v/>
      </c>
      <c r="C198" s="13">
        <f>IF($A198="","",IFERROR(INDEX(Contractors!$G$5:$G$204,ROWS($A$7:$A198))&amp;"",""))</f>
        <v/>
      </c>
      <c r="D198" s="14">
        <f>IF($A198="","",SUMIFS(Payments!$C$5:$C$1004,Payments!$B$5:$B$1004,$A198,Payments!$F$5:$F$1004,$B$3))</f>
        <v/>
      </c>
      <c r="E198" s="14">
        <f>IF($A198="","",SUMIFS(Payments!$C$5:$C$1004,Payments!$B$5:$B$1004,$A198,Payments!$F$5:$F$1004,$B$3,Payments!$G$5:$G$1004,"Bank/check/ACH/Zelle"))</f>
        <v/>
      </c>
      <c r="F198" s="14">
        <f>IF($A198="","",D198-E198)</f>
        <v/>
      </c>
      <c r="G198" s="15">
        <f>IF($A198="","",IF(C198="Royalties",Settings!$B$7,IFERROR(INDEX(Settings!$B$5:$B$6,MATCH(--$B$3,Settings!$C$5:$C$6,0)),"Year not in Settings")))</f>
        <v/>
      </c>
      <c r="H198" s="13">
        <f>IF($A198="","",IF(OR(C198="Services",C198="Legal fees"),"1099-NEC",IF(OR(C198="Rent",C198="Medical",C198="Royalties"),"1099-MISC","Check IRS instructions")))</f>
        <v/>
      </c>
      <c r="I198" s="13">
        <f>IF($A198="","",IF(NOT(ISNUMBER(G198)),"Check year",IF(AND(E198&gt;=G198,OR(AND(B198&lt;&gt;"C corp",B198&lt;&gt;"S corp"),C198="Legal fees",C198="Medical")),"Yes","No")))</f>
        <v/>
      </c>
      <c r="J198" s="13">
        <f>IF($A198="","",IF(IFERROR(INDEX(Contractors!$D$5:$D$204,ROWS($A$7:$A198)),"")="Y","No","Yes"))</f>
        <v/>
      </c>
      <c r="K198" s="16">
        <f>IF(I198&lt;&gt;"Yes","",IF(IFERROR(--$B$3,0)&lt;&gt;Settings!$C$9,"See IRS instructions",IF(H198="1099-NEC",Settings!$B$9,IF(H198="1099-MISC",Settings!$B$10,"See IRS instructions"))))</f>
        <v/>
      </c>
      <c r="L198" s="16">
        <f>IF(I198&lt;&gt;"Yes","",IF(IFERROR(--$B$3,0)&lt;&gt;Settings!$C$9,"See IRS instructions",IF(H198="1099-NEC",Settings!$B$9,IF(H198="1099-MISC",Settings!$B$11,"See IRS instructions"))))</f>
        <v/>
      </c>
      <c r="M198" s="16">
        <f>IF(I198&lt;&gt;"Yes","",IF(IFERROR(--$B$3,0)&lt;&gt;Settings!$C$9,"See IRS instructions",IF(H198="1099-NEC",Settings!$B$9,IF(H198="1099-MISC",Settings!$B$12,"See IRS instructions"))))</f>
        <v/>
      </c>
      <c r="N198" s="13">
        <f>IF($A198="","",IF(J198="Yes","Request Form W-9",IF(IFERROR(INDEX(Contractors!$E$5:$E$204,ROWS($A$7:$A198)),"")&lt;&gt;"Y","Confirm TIN from W-9",IF(H198="Check IRS instructions","Check payment type",""))))</f>
        <v/>
      </c>
    </row>
    <row r="199">
      <c r="A199" s="13">
        <f>IFERROR(IF(INDEX(Contractors!$A$5:$A$204,ROWS($A$7:$A199))="","",INDEX(Contractors!$A$5:$A$204,ROWS($A$7:$A199))),"")</f>
        <v/>
      </c>
      <c r="B199" s="13">
        <f>IF($A199="","",IFERROR(INDEX(Contractors!$C$5:$C$204,ROWS($A$7:$A199))&amp;"",""))</f>
        <v/>
      </c>
      <c r="C199" s="13">
        <f>IF($A199="","",IFERROR(INDEX(Contractors!$G$5:$G$204,ROWS($A$7:$A199))&amp;"",""))</f>
        <v/>
      </c>
      <c r="D199" s="14">
        <f>IF($A199="","",SUMIFS(Payments!$C$5:$C$1004,Payments!$B$5:$B$1004,$A199,Payments!$F$5:$F$1004,$B$3))</f>
        <v/>
      </c>
      <c r="E199" s="14">
        <f>IF($A199="","",SUMIFS(Payments!$C$5:$C$1004,Payments!$B$5:$B$1004,$A199,Payments!$F$5:$F$1004,$B$3,Payments!$G$5:$G$1004,"Bank/check/ACH/Zelle"))</f>
        <v/>
      </c>
      <c r="F199" s="14">
        <f>IF($A199="","",D199-E199)</f>
        <v/>
      </c>
      <c r="G199" s="15">
        <f>IF($A199="","",IF(C199="Royalties",Settings!$B$7,IFERROR(INDEX(Settings!$B$5:$B$6,MATCH(--$B$3,Settings!$C$5:$C$6,0)),"Year not in Settings")))</f>
        <v/>
      </c>
      <c r="H199" s="13">
        <f>IF($A199="","",IF(OR(C199="Services",C199="Legal fees"),"1099-NEC",IF(OR(C199="Rent",C199="Medical",C199="Royalties"),"1099-MISC","Check IRS instructions")))</f>
        <v/>
      </c>
      <c r="I199" s="13">
        <f>IF($A199="","",IF(NOT(ISNUMBER(G199)),"Check year",IF(AND(E199&gt;=G199,OR(AND(B199&lt;&gt;"C corp",B199&lt;&gt;"S corp"),C199="Legal fees",C199="Medical")),"Yes","No")))</f>
        <v/>
      </c>
      <c r="J199" s="13">
        <f>IF($A199="","",IF(IFERROR(INDEX(Contractors!$D$5:$D$204,ROWS($A$7:$A199)),"")="Y","No","Yes"))</f>
        <v/>
      </c>
      <c r="K199" s="16">
        <f>IF(I199&lt;&gt;"Yes","",IF(IFERROR(--$B$3,0)&lt;&gt;Settings!$C$9,"See IRS instructions",IF(H199="1099-NEC",Settings!$B$9,IF(H199="1099-MISC",Settings!$B$10,"See IRS instructions"))))</f>
        <v/>
      </c>
      <c r="L199" s="16">
        <f>IF(I199&lt;&gt;"Yes","",IF(IFERROR(--$B$3,0)&lt;&gt;Settings!$C$9,"See IRS instructions",IF(H199="1099-NEC",Settings!$B$9,IF(H199="1099-MISC",Settings!$B$11,"See IRS instructions"))))</f>
        <v/>
      </c>
      <c r="M199" s="16">
        <f>IF(I199&lt;&gt;"Yes","",IF(IFERROR(--$B$3,0)&lt;&gt;Settings!$C$9,"See IRS instructions",IF(H199="1099-NEC",Settings!$B$9,IF(H199="1099-MISC",Settings!$B$12,"See IRS instructions"))))</f>
        <v/>
      </c>
      <c r="N199" s="13">
        <f>IF($A199="","",IF(J199="Yes","Request Form W-9",IF(IFERROR(INDEX(Contractors!$E$5:$E$204,ROWS($A$7:$A199)),"")&lt;&gt;"Y","Confirm TIN from W-9",IF(H199="Check IRS instructions","Check payment type",""))))</f>
        <v/>
      </c>
    </row>
    <row r="200">
      <c r="A200" s="13">
        <f>IFERROR(IF(INDEX(Contractors!$A$5:$A$204,ROWS($A$7:$A200))="","",INDEX(Contractors!$A$5:$A$204,ROWS($A$7:$A200))),"")</f>
        <v/>
      </c>
      <c r="B200" s="13">
        <f>IF($A200="","",IFERROR(INDEX(Contractors!$C$5:$C$204,ROWS($A$7:$A200))&amp;"",""))</f>
        <v/>
      </c>
      <c r="C200" s="13">
        <f>IF($A200="","",IFERROR(INDEX(Contractors!$G$5:$G$204,ROWS($A$7:$A200))&amp;"",""))</f>
        <v/>
      </c>
      <c r="D200" s="14">
        <f>IF($A200="","",SUMIFS(Payments!$C$5:$C$1004,Payments!$B$5:$B$1004,$A200,Payments!$F$5:$F$1004,$B$3))</f>
        <v/>
      </c>
      <c r="E200" s="14">
        <f>IF($A200="","",SUMIFS(Payments!$C$5:$C$1004,Payments!$B$5:$B$1004,$A200,Payments!$F$5:$F$1004,$B$3,Payments!$G$5:$G$1004,"Bank/check/ACH/Zelle"))</f>
        <v/>
      </c>
      <c r="F200" s="14">
        <f>IF($A200="","",D200-E200)</f>
        <v/>
      </c>
      <c r="G200" s="15">
        <f>IF($A200="","",IF(C200="Royalties",Settings!$B$7,IFERROR(INDEX(Settings!$B$5:$B$6,MATCH(--$B$3,Settings!$C$5:$C$6,0)),"Year not in Settings")))</f>
        <v/>
      </c>
      <c r="H200" s="13">
        <f>IF($A200="","",IF(OR(C200="Services",C200="Legal fees"),"1099-NEC",IF(OR(C200="Rent",C200="Medical",C200="Royalties"),"1099-MISC","Check IRS instructions")))</f>
        <v/>
      </c>
      <c r="I200" s="13">
        <f>IF($A200="","",IF(NOT(ISNUMBER(G200)),"Check year",IF(AND(E200&gt;=G200,OR(AND(B200&lt;&gt;"C corp",B200&lt;&gt;"S corp"),C200="Legal fees",C200="Medical")),"Yes","No")))</f>
        <v/>
      </c>
      <c r="J200" s="13">
        <f>IF($A200="","",IF(IFERROR(INDEX(Contractors!$D$5:$D$204,ROWS($A$7:$A200)),"")="Y","No","Yes"))</f>
        <v/>
      </c>
      <c r="K200" s="16">
        <f>IF(I200&lt;&gt;"Yes","",IF(IFERROR(--$B$3,0)&lt;&gt;Settings!$C$9,"See IRS instructions",IF(H200="1099-NEC",Settings!$B$9,IF(H200="1099-MISC",Settings!$B$10,"See IRS instructions"))))</f>
        <v/>
      </c>
      <c r="L200" s="16">
        <f>IF(I200&lt;&gt;"Yes","",IF(IFERROR(--$B$3,0)&lt;&gt;Settings!$C$9,"See IRS instructions",IF(H200="1099-NEC",Settings!$B$9,IF(H200="1099-MISC",Settings!$B$11,"See IRS instructions"))))</f>
        <v/>
      </c>
      <c r="M200" s="16">
        <f>IF(I200&lt;&gt;"Yes","",IF(IFERROR(--$B$3,0)&lt;&gt;Settings!$C$9,"See IRS instructions",IF(H200="1099-NEC",Settings!$B$9,IF(H200="1099-MISC",Settings!$B$12,"See IRS instructions"))))</f>
        <v/>
      </c>
      <c r="N200" s="13">
        <f>IF($A200="","",IF(J200="Yes","Request Form W-9",IF(IFERROR(INDEX(Contractors!$E$5:$E$204,ROWS($A$7:$A200)),"")&lt;&gt;"Y","Confirm TIN from W-9",IF(H200="Check IRS instructions","Check payment type",""))))</f>
        <v/>
      </c>
    </row>
    <row r="201">
      <c r="A201" s="13">
        <f>IFERROR(IF(INDEX(Contractors!$A$5:$A$204,ROWS($A$7:$A201))="","",INDEX(Contractors!$A$5:$A$204,ROWS($A$7:$A201))),"")</f>
        <v/>
      </c>
      <c r="B201" s="13">
        <f>IF($A201="","",IFERROR(INDEX(Contractors!$C$5:$C$204,ROWS($A$7:$A201))&amp;"",""))</f>
        <v/>
      </c>
      <c r="C201" s="13">
        <f>IF($A201="","",IFERROR(INDEX(Contractors!$G$5:$G$204,ROWS($A$7:$A201))&amp;"",""))</f>
        <v/>
      </c>
      <c r="D201" s="14">
        <f>IF($A201="","",SUMIFS(Payments!$C$5:$C$1004,Payments!$B$5:$B$1004,$A201,Payments!$F$5:$F$1004,$B$3))</f>
        <v/>
      </c>
      <c r="E201" s="14">
        <f>IF($A201="","",SUMIFS(Payments!$C$5:$C$1004,Payments!$B$5:$B$1004,$A201,Payments!$F$5:$F$1004,$B$3,Payments!$G$5:$G$1004,"Bank/check/ACH/Zelle"))</f>
        <v/>
      </c>
      <c r="F201" s="14">
        <f>IF($A201="","",D201-E201)</f>
        <v/>
      </c>
      <c r="G201" s="15">
        <f>IF($A201="","",IF(C201="Royalties",Settings!$B$7,IFERROR(INDEX(Settings!$B$5:$B$6,MATCH(--$B$3,Settings!$C$5:$C$6,0)),"Year not in Settings")))</f>
        <v/>
      </c>
      <c r="H201" s="13">
        <f>IF($A201="","",IF(OR(C201="Services",C201="Legal fees"),"1099-NEC",IF(OR(C201="Rent",C201="Medical",C201="Royalties"),"1099-MISC","Check IRS instructions")))</f>
        <v/>
      </c>
      <c r="I201" s="13">
        <f>IF($A201="","",IF(NOT(ISNUMBER(G201)),"Check year",IF(AND(E201&gt;=G201,OR(AND(B201&lt;&gt;"C corp",B201&lt;&gt;"S corp"),C201="Legal fees",C201="Medical")),"Yes","No")))</f>
        <v/>
      </c>
      <c r="J201" s="13">
        <f>IF($A201="","",IF(IFERROR(INDEX(Contractors!$D$5:$D$204,ROWS($A$7:$A201)),"")="Y","No","Yes"))</f>
        <v/>
      </c>
      <c r="K201" s="16">
        <f>IF(I201&lt;&gt;"Yes","",IF(IFERROR(--$B$3,0)&lt;&gt;Settings!$C$9,"See IRS instructions",IF(H201="1099-NEC",Settings!$B$9,IF(H201="1099-MISC",Settings!$B$10,"See IRS instructions"))))</f>
        <v/>
      </c>
      <c r="L201" s="16">
        <f>IF(I201&lt;&gt;"Yes","",IF(IFERROR(--$B$3,0)&lt;&gt;Settings!$C$9,"See IRS instructions",IF(H201="1099-NEC",Settings!$B$9,IF(H201="1099-MISC",Settings!$B$11,"See IRS instructions"))))</f>
        <v/>
      </c>
      <c r="M201" s="16">
        <f>IF(I201&lt;&gt;"Yes","",IF(IFERROR(--$B$3,0)&lt;&gt;Settings!$C$9,"See IRS instructions",IF(H201="1099-NEC",Settings!$B$9,IF(H201="1099-MISC",Settings!$B$12,"See IRS instructions"))))</f>
        <v/>
      </c>
      <c r="N201" s="13">
        <f>IF($A201="","",IF(J201="Yes","Request Form W-9",IF(IFERROR(INDEX(Contractors!$E$5:$E$204,ROWS($A$7:$A201)),"")&lt;&gt;"Y","Confirm TIN from W-9",IF(H201="Check IRS instructions","Check payment type",""))))</f>
        <v/>
      </c>
    </row>
    <row r="202">
      <c r="A202" s="13">
        <f>IFERROR(IF(INDEX(Contractors!$A$5:$A$204,ROWS($A$7:$A202))="","",INDEX(Contractors!$A$5:$A$204,ROWS($A$7:$A202))),"")</f>
        <v/>
      </c>
      <c r="B202" s="13">
        <f>IF($A202="","",IFERROR(INDEX(Contractors!$C$5:$C$204,ROWS($A$7:$A202))&amp;"",""))</f>
        <v/>
      </c>
      <c r="C202" s="13">
        <f>IF($A202="","",IFERROR(INDEX(Contractors!$G$5:$G$204,ROWS($A$7:$A202))&amp;"",""))</f>
        <v/>
      </c>
      <c r="D202" s="14">
        <f>IF($A202="","",SUMIFS(Payments!$C$5:$C$1004,Payments!$B$5:$B$1004,$A202,Payments!$F$5:$F$1004,$B$3))</f>
        <v/>
      </c>
      <c r="E202" s="14">
        <f>IF($A202="","",SUMIFS(Payments!$C$5:$C$1004,Payments!$B$5:$B$1004,$A202,Payments!$F$5:$F$1004,$B$3,Payments!$G$5:$G$1004,"Bank/check/ACH/Zelle"))</f>
        <v/>
      </c>
      <c r="F202" s="14">
        <f>IF($A202="","",D202-E202)</f>
        <v/>
      </c>
      <c r="G202" s="15">
        <f>IF($A202="","",IF(C202="Royalties",Settings!$B$7,IFERROR(INDEX(Settings!$B$5:$B$6,MATCH(--$B$3,Settings!$C$5:$C$6,0)),"Year not in Settings")))</f>
        <v/>
      </c>
      <c r="H202" s="13">
        <f>IF($A202="","",IF(OR(C202="Services",C202="Legal fees"),"1099-NEC",IF(OR(C202="Rent",C202="Medical",C202="Royalties"),"1099-MISC","Check IRS instructions")))</f>
        <v/>
      </c>
      <c r="I202" s="13">
        <f>IF($A202="","",IF(NOT(ISNUMBER(G202)),"Check year",IF(AND(E202&gt;=G202,OR(AND(B202&lt;&gt;"C corp",B202&lt;&gt;"S corp"),C202="Legal fees",C202="Medical")),"Yes","No")))</f>
        <v/>
      </c>
      <c r="J202" s="13">
        <f>IF($A202="","",IF(IFERROR(INDEX(Contractors!$D$5:$D$204,ROWS($A$7:$A202)),"")="Y","No","Yes"))</f>
        <v/>
      </c>
      <c r="K202" s="16">
        <f>IF(I202&lt;&gt;"Yes","",IF(IFERROR(--$B$3,0)&lt;&gt;Settings!$C$9,"See IRS instructions",IF(H202="1099-NEC",Settings!$B$9,IF(H202="1099-MISC",Settings!$B$10,"See IRS instructions"))))</f>
        <v/>
      </c>
      <c r="L202" s="16">
        <f>IF(I202&lt;&gt;"Yes","",IF(IFERROR(--$B$3,0)&lt;&gt;Settings!$C$9,"See IRS instructions",IF(H202="1099-NEC",Settings!$B$9,IF(H202="1099-MISC",Settings!$B$11,"See IRS instructions"))))</f>
        <v/>
      </c>
      <c r="M202" s="16">
        <f>IF(I202&lt;&gt;"Yes","",IF(IFERROR(--$B$3,0)&lt;&gt;Settings!$C$9,"See IRS instructions",IF(H202="1099-NEC",Settings!$B$9,IF(H202="1099-MISC",Settings!$B$12,"See IRS instructions"))))</f>
        <v/>
      </c>
      <c r="N202" s="13">
        <f>IF($A202="","",IF(J202="Yes","Request Form W-9",IF(IFERROR(INDEX(Contractors!$E$5:$E$204,ROWS($A$7:$A202)),"")&lt;&gt;"Y","Confirm TIN from W-9",IF(H202="Check IRS instructions","Check payment type",""))))</f>
        <v/>
      </c>
    </row>
    <row r="203">
      <c r="A203" s="13">
        <f>IFERROR(IF(INDEX(Contractors!$A$5:$A$204,ROWS($A$7:$A203))="","",INDEX(Contractors!$A$5:$A$204,ROWS($A$7:$A203))),"")</f>
        <v/>
      </c>
      <c r="B203" s="13">
        <f>IF($A203="","",IFERROR(INDEX(Contractors!$C$5:$C$204,ROWS($A$7:$A203))&amp;"",""))</f>
        <v/>
      </c>
      <c r="C203" s="13">
        <f>IF($A203="","",IFERROR(INDEX(Contractors!$G$5:$G$204,ROWS($A$7:$A203))&amp;"",""))</f>
        <v/>
      </c>
      <c r="D203" s="14">
        <f>IF($A203="","",SUMIFS(Payments!$C$5:$C$1004,Payments!$B$5:$B$1004,$A203,Payments!$F$5:$F$1004,$B$3))</f>
        <v/>
      </c>
      <c r="E203" s="14">
        <f>IF($A203="","",SUMIFS(Payments!$C$5:$C$1004,Payments!$B$5:$B$1004,$A203,Payments!$F$5:$F$1004,$B$3,Payments!$G$5:$G$1004,"Bank/check/ACH/Zelle"))</f>
        <v/>
      </c>
      <c r="F203" s="14">
        <f>IF($A203="","",D203-E203)</f>
        <v/>
      </c>
      <c r="G203" s="15">
        <f>IF($A203="","",IF(C203="Royalties",Settings!$B$7,IFERROR(INDEX(Settings!$B$5:$B$6,MATCH(--$B$3,Settings!$C$5:$C$6,0)),"Year not in Settings")))</f>
        <v/>
      </c>
      <c r="H203" s="13">
        <f>IF($A203="","",IF(OR(C203="Services",C203="Legal fees"),"1099-NEC",IF(OR(C203="Rent",C203="Medical",C203="Royalties"),"1099-MISC","Check IRS instructions")))</f>
        <v/>
      </c>
      <c r="I203" s="13">
        <f>IF($A203="","",IF(NOT(ISNUMBER(G203)),"Check year",IF(AND(E203&gt;=G203,OR(AND(B203&lt;&gt;"C corp",B203&lt;&gt;"S corp"),C203="Legal fees",C203="Medical")),"Yes","No")))</f>
        <v/>
      </c>
      <c r="J203" s="13">
        <f>IF($A203="","",IF(IFERROR(INDEX(Contractors!$D$5:$D$204,ROWS($A$7:$A203)),"")="Y","No","Yes"))</f>
        <v/>
      </c>
      <c r="K203" s="16">
        <f>IF(I203&lt;&gt;"Yes","",IF(IFERROR(--$B$3,0)&lt;&gt;Settings!$C$9,"See IRS instructions",IF(H203="1099-NEC",Settings!$B$9,IF(H203="1099-MISC",Settings!$B$10,"See IRS instructions"))))</f>
        <v/>
      </c>
      <c r="L203" s="16">
        <f>IF(I203&lt;&gt;"Yes","",IF(IFERROR(--$B$3,0)&lt;&gt;Settings!$C$9,"See IRS instructions",IF(H203="1099-NEC",Settings!$B$9,IF(H203="1099-MISC",Settings!$B$11,"See IRS instructions"))))</f>
        <v/>
      </c>
      <c r="M203" s="16">
        <f>IF(I203&lt;&gt;"Yes","",IF(IFERROR(--$B$3,0)&lt;&gt;Settings!$C$9,"See IRS instructions",IF(H203="1099-NEC",Settings!$B$9,IF(H203="1099-MISC",Settings!$B$12,"See IRS instructions"))))</f>
        <v/>
      </c>
      <c r="N203" s="13">
        <f>IF($A203="","",IF(J203="Yes","Request Form W-9",IF(IFERROR(INDEX(Contractors!$E$5:$E$204,ROWS($A$7:$A203)),"")&lt;&gt;"Y","Confirm TIN from W-9",IF(H203="Check IRS instructions","Check payment type",""))))</f>
        <v/>
      </c>
    </row>
    <row r="204">
      <c r="A204" s="13">
        <f>IFERROR(IF(INDEX(Contractors!$A$5:$A$204,ROWS($A$7:$A204))="","",INDEX(Contractors!$A$5:$A$204,ROWS($A$7:$A204))),"")</f>
        <v/>
      </c>
      <c r="B204" s="13">
        <f>IF($A204="","",IFERROR(INDEX(Contractors!$C$5:$C$204,ROWS($A$7:$A204))&amp;"",""))</f>
        <v/>
      </c>
      <c r="C204" s="13">
        <f>IF($A204="","",IFERROR(INDEX(Contractors!$G$5:$G$204,ROWS($A$7:$A204))&amp;"",""))</f>
        <v/>
      </c>
      <c r="D204" s="14">
        <f>IF($A204="","",SUMIFS(Payments!$C$5:$C$1004,Payments!$B$5:$B$1004,$A204,Payments!$F$5:$F$1004,$B$3))</f>
        <v/>
      </c>
      <c r="E204" s="14">
        <f>IF($A204="","",SUMIFS(Payments!$C$5:$C$1004,Payments!$B$5:$B$1004,$A204,Payments!$F$5:$F$1004,$B$3,Payments!$G$5:$G$1004,"Bank/check/ACH/Zelle"))</f>
        <v/>
      </c>
      <c r="F204" s="14">
        <f>IF($A204="","",D204-E204)</f>
        <v/>
      </c>
      <c r="G204" s="15">
        <f>IF($A204="","",IF(C204="Royalties",Settings!$B$7,IFERROR(INDEX(Settings!$B$5:$B$6,MATCH(--$B$3,Settings!$C$5:$C$6,0)),"Year not in Settings")))</f>
        <v/>
      </c>
      <c r="H204" s="13">
        <f>IF($A204="","",IF(OR(C204="Services",C204="Legal fees"),"1099-NEC",IF(OR(C204="Rent",C204="Medical",C204="Royalties"),"1099-MISC","Check IRS instructions")))</f>
        <v/>
      </c>
      <c r="I204" s="13">
        <f>IF($A204="","",IF(NOT(ISNUMBER(G204)),"Check year",IF(AND(E204&gt;=G204,OR(AND(B204&lt;&gt;"C corp",B204&lt;&gt;"S corp"),C204="Legal fees",C204="Medical")),"Yes","No")))</f>
        <v/>
      </c>
      <c r="J204" s="13">
        <f>IF($A204="","",IF(IFERROR(INDEX(Contractors!$D$5:$D$204,ROWS($A$7:$A204)),"")="Y","No","Yes"))</f>
        <v/>
      </c>
      <c r="K204" s="16">
        <f>IF(I204&lt;&gt;"Yes","",IF(IFERROR(--$B$3,0)&lt;&gt;Settings!$C$9,"See IRS instructions",IF(H204="1099-NEC",Settings!$B$9,IF(H204="1099-MISC",Settings!$B$10,"See IRS instructions"))))</f>
        <v/>
      </c>
      <c r="L204" s="16">
        <f>IF(I204&lt;&gt;"Yes","",IF(IFERROR(--$B$3,0)&lt;&gt;Settings!$C$9,"See IRS instructions",IF(H204="1099-NEC",Settings!$B$9,IF(H204="1099-MISC",Settings!$B$11,"See IRS instructions"))))</f>
        <v/>
      </c>
      <c r="M204" s="16">
        <f>IF(I204&lt;&gt;"Yes","",IF(IFERROR(--$B$3,0)&lt;&gt;Settings!$C$9,"See IRS instructions",IF(H204="1099-NEC",Settings!$B$9,IF(H204="1099-MISC",Settings!$B$12,"See IRS instructions"))))</f>
        <v/>
      </c>
      <c r="N204" s="13">
        <f>IF($A204="","",IF(J204="Yes","Request Form W-9",IF(IFERROR(INDEX(Contractors!$E$5:$E$204,ROWS($A$7:$A204)),"")&lt;&gt;"Y","Confirm TIN from W-9",IF(H204="Check IRS instructions","Check payment type",""))))</f>
        <v/>
      </c>
    </row>
    <row r="205">
      <c r="A205" s="13">
        <f>IFERROR(IF(INDEX(Contractors!$A$5:$A$204,ROWS($A$7:$A205))="","",INDEX(Contractors!$A$5:$A$204,ROWS($A$7:$A205))),"")</f>
        <v/>
      </c>
      <c r="B205" s="13">
        <f>IF($A205="","",IFERROR(INDEX(Contractors!$C$5:$C$204,ROWS($A$7:$A205))&amp;"",""))</f>
        <v/>
      </c>
      <c r="C205" s="13">
        <f>IF($A205="","",IFERROR(INDEX(Contractors!$G$5:$G$204,ROWS($A$7:$A205))&amp;"",""))</f>
        <v/>
      </c>
      <c r="D205" s="14">
        <f>IF($A205="","",SUMIFS(Payments!$C$5:$C$1004,Payments!$B$5:$B$1004,$A205,Payments!$F$5:$F$1004,$B$3))</f>
        <v/>
      </c>
      <c r="E205" s="14">
        <f>IF($A205="","",SUMIFS(Payments!$C$5:$C$1004,Payments!$B$5:$B$1004,$A205,Payments!$F$5:$F$1004,$B$3,Payments!$G$5:$G$1004,"Bank/check/ACH/Zelle"))</f>
        <v/>
      </c>
      <c r="F205" s="14">
        <f>IF($A205="","",D205-E205)</f>
        <v/>
      </c>
      <c r="G205" s="15">
        <f>IF($A205="","",IF(C205="Royalties",Settings!$B$7,IFERROR(INDEX(Settings!$B$5:$B$6,MATCH(--$B$3,Settings!$C$5:$C$6,0)),"Year not in Settings")))</f>
        <v/>
      </c>
      <c r="H205" s="13">
        <f>IF($A205="","",IF(OR(C205="Services",C205="Legal fees"),"1099-NEC",IF(OR(C205="Rent",C205="Medical",C205="Royalties"),"1099-MISC","Check IRS instructions")))</f>
        <v/>
      </c>
      <c r="I205" s="13">
        <f>IF($A205="","",IF(NOT(ISNUMBER(G205)),"Check year",IF(AND(E205&gt;=G205,OR(AND(B205&lt;&gt;"C corp",B205&lt;&gt;"S corp"),C205="Legal fees",C205="Medical")),"Yes","No")))</f>
        <v/>
      </c>
      <c r="J205" s="13">
        <f>IF($A205="","",IF(IFERROR(INDEX(Contractors!$D$5:$D$204,ROWS($A$7:$A205)),"")="Y","No","Yes"))</f>
        <v/>
      </c>
      <c r="K205" s="16">
        <f>IF(I205&lt;&gt;"Yes","",IF(IFERROR(--$B$3,0)&lt;&gt;Settings!$C$9,"See IRS instructions",IF(H205="1099-NEC",Settings!$B$9,IF(H205="1099-MISC",Settings!$B$10,"See IRS instructions"))))</f>
        <v/>
      </c>
      <c r="L205" s="16">
        <f>IF(I205&lt;&gt;"Yes","",IF(IFERROR(--$B$3,0)&lt;&gt;Settings!$C$9,"See IRS instructions",IF(H205="1099-NEC",Settings!$B$9,IF(H205="1099-MISC",Settings!$B$11,"See IRS instructions"))))</f>
        <v/>
      </c>
      <c r="M205" s="16">
        <f>IF(I205&lt;&gt;"Yes","",IF(IFERROR(--$B$3,0)&lt;&gt;Settings!$C$9,"See IRS instructions",IF(H205="1099-NEC",Settings!$B$9,IF(H205="1099-MISC",Settings!$B$12,"See IRS instructions"))))</f>
        <v/>
      </c>
      <c r="N205" s="13">
        <f>IF($A205="","",IF(J205="Yes","Request Form W-9",IF(IFERROR(INDEX(Contractors!$E$5:$E$204,ROWS($A$7:$A205)),"")&lt;&gt;"Y","Confirm TIN from W-9",IF(H205="Check IRS instructions","Check payment type",""))))</f>
        <v/>
      </c>
    </row>
    <row r="206">
      <c r="A206" s="13">
        <f>IFERROR(IF(INDEX(Contractors!$A$5:$A$204,ROWS($A$7:$A206))="","",INDEX(Contractors!$A$5:$A$204,ROWS($A$7:$A206))),"")</f>
        <v/>
      </c>
      <c r="B206" s="13">
        <f>IF($A206="","",IFERROR(INDEX(Contractors!$C$5:$C$204,ROWS($A$7:$A206))&amp;"",""))</f>
        <v/>
      </c>
      <c r="C206" s="13">
        <f>IF($A206="","",IFERROR(INDEX(Contractors!$G$5:$G$204,ROWS($A$7:$A206))&amp;"",""))</f>
        <v/>
      </c>
      <c r="D206" s="14">
        <f>IF($A206="","",SUMIFS(Payments!$C$5:$C$1004,Payments!$B$5:$B$1004,$A206,Payments!$F$5:$F$1004,$B$3))</f>
        <v/>
      </c>
      <c r="E206" s="14">
        <f>IF($A206="","",SUMIFS(Payments!$C$5:$C$1004,Payments!$B$5:$B$1004,$A206,Payments!$F$5:$F$1004,$B$3,Payments!$G$5:$G$1004,"Bank/check/ACH/Zelle"))</f>
        <v/>
      </c>
      <c r="F206" s="14">
        <f>IF($A206="","",D206-E206)</f>
        <v/>
      </c>
      <c r="G206" s="15">
        <f>IF($A206="","",IF(C206="Royalties",Settings!$B$7,IFERROR(INDEX(Settings!$B$5:$B$6,MATCH(--$B$3,Settings!$C$5:$C$6,0)),"Year not in Settings")))</f>
        <v/>
      </c>
      <c r="H206" s="13">
        <f>IF($A206="","",IF(OR(C206="Services",C206="Legal fees"),"1099-NEC",IF(OR(C206="Rent",C206="Medical",C206="Royalties"),"1099-MISC","Check IRS instructions")))</f>
        <v/>
      </c>
      <c r="I206" s="13">
        <f>IF($A206="","",IF(NOT(ISNUMBER(G206)),"Check year",IF(AND(E206&gt;=G206,OR(AND(B206&lt;&gt;"C corp",B206&lt;&gt;"S corp"),C206="Legal fees",C206="Medical")),"Yes","No")))</f>
        <v/>
      </c>
      <c r="J206" s="13">
        <f>IF($A206="","",IF(IFERROR(INDEX(Contractors!$D$5:$D$204,ROWS($A$7:$A206)),"")="Y","No","Yes"))</f>
        <v/>
      </c>
      <c r="K206" s="16">
        <f>IF(I206&lt;&gt;"Yes","",IF(IFERROR(--$B$3,0)&lt;&gt;Settings!$C$9,"See IRS instructions",IF(H206="1099-NEC",Settings!$B$9,IF(H206="1099-MISC",Settings!$B$10,"See IRS instructions"))))</f>
        <v/>
      </c>
      <c r="L206" s="16">
        <f>IF(I206&lt;&gt;"Yes","",IF(IFERROR(--$B$3,0)&lt;&gt;Settings!$C$9,"See IRS instructions",IF(H206="1099-NEC",Settings!$B$9,IF(H206="1099-MISC",Settings!$B$11,"See IRS instructions"))))</f>
        <v/>
      </c>
      <c r="M206" s="16">
        <f>IF(I206&lt;&gt;"Yes","",IF(IFERROR(--$B$3,0)&lt;&gt;Settings!$C$9,"See IRS instructions",IF(H206="1099-NEC",Settings!$B$9,IF(H206="1099-MISC",Settings!$B$12,"See IRS instructions"))))</f>
        <v/>
      </c>
      <c r="N206" s="13">
        <f>IF($A206="","",IF(J206="Yes","Request Form W-9",IF(IFERROR(INDEX(Contractors!$E$5:$E$204,ROWS($A$7:$A206)),"")&lt;&gt;"Y","Confirm TIN from W-9",IF(H206="Check IRS instructions","Check payment type",""))))</f>
        <v/>
      </c>
    </row>
  </sheetData>
  <conditionalFormatting sqref="I7:I206">
    <cfRule type="expression" priority="1" dxfId="0">
      <formula>I7="Yes"</formula>
    </cfRule>
  </conditionalFormatting>
  <conditionalFormatting sqref="J7:J206">
    <cfRule type="expression" priority="2" dxfId="1">
      <formula>J7="Yes"</formula>
    </cfRule>
  </conditionalFormatting>
  <dataValidations count="1">
    <dataValidation sqref="B3" showDropDown="0" showInputMessage="0" showErrorMessage="1" allowBlank="0" error="Choose 2025 or 2026 (add later years on the Settings sheet)." type="list">
      <formula1>"2025,2026"</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H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30" customWidth="1" min="2" max="2"/>
    <col width="22" customWidth="1" min="3" max="3"/>
    <col width="14" customWidth="1" min="4" max="4"/>
    <col width="14" customWidth="1" min="5" max="5"/>
    <col width="38" customWidth="1" min="6" max="6"/>
    <col width="14" customWidth="1" min="7" max="7"/>
    <col width="8" customWidth="1" min="8" max="8"/>
  </cols>
  <sheetData>
    <row r="1">
      <c r="A1" s="1" t="inlineStr">
        <is>
          <t>Contractors</t>
        </is>
      </c>
    </row>
    <row r="2">
      <c r="A2" s="7" t="inlineStr">
        <is>
          <t>One row per contractor. Orange rows are EXAMPLES - delete them. Never type SSNs or EINs into this workbook.</t>
        </is>
      </c>
    </row>
    <row r="4">
      <c r="A4" s="12" t="inlineStr">
        <is>
          <t>Name</t>
        </is>
      </c>
      <c r="B4" s="12" t="inlineStr">
        <is>
          <t>Business name</t>
        </is>
      </c>
      <c r="C4" s="12" t="inlineStr">
        <is>
          <t>Entity type</t>
        </is>
      </c>
      <c r="D4" s="12" t="inlineStr">
        <is>
          <t>W-9 received (Y/N)</t>
        </is>
      </c>
      <c r="E4" s="12" t="inlineStr">
        <is>
          <t>TIN on file (Y/N)</t>
        </is>
      </c>
      <c r="F4" s="12" t="inlineStr">
        <is>
          <t>Payment method</t>
        </is>
      </c>
      <c r="G4" s="12" t="inlineStr">
        <is>
          <t>Payment type</t>
        </is>
      </c>
      <c r="H4" s="12" t="inlineStr">
        <is>
          <t>State</t>
        </is>
      </c>
    </row>
    <row r="5">
      <c r="A5" s="17" t="inlineStr">
        <is>
          <t>EXAMPLE - Sample Designer</t>
        </is>
      </c>
      <c r="B5" s="17" t="inlineStr">
        <is>
          <t>Sample Design Studio</t>
        </is>
      </c>
      <c r="C5" s="17" t="inlineStr">
        <is>
          <t>Individual/sole prop</t>
        </is>
      </c>
      <c r="D5" s="17" t="inlineStr">
        <is>
          <t>Y</t>
        </is>
      </c>
      <c r="E5" s="17" t="inlineStr">
        <is>
          <t>Y</t>
        </is>
      </c>
      <c r="F5" s="17" t="inlineStr">
        <is>
          <t>Bank/check/ACH/Zelle</t>
        </is>
      </c>
      <c r="G5" s="17" t="inlineStr">
        <is>
          <t>Services</t>
        </is>
      </c>
      <c r="H5" s="17" t="inlineStr">
        <is>
          <t>OH</t>
        </is>
      </c>
    </row>
    <row r="6">
      <c r="A6" s="17" t="inlineStr">
        <is>
          <t>EXAMPLE - Sample Law Office</t>
        </is>
      </c>
      <c r="B6" s="17" t="inlineStr">
        <is>
          <t>Sample Law Office, P.C.</t>
        </is>
      </c>
      <c r="C6" s="17" t="inlineStr">
        <is>
          <t>C corp</t>
        </is>
      </c>
      <c r="D6" s="17" t="inlineStr">
        <is>
          <t>N</t>
        </is>
      </c>
      <c r="E6" s="17" t="inlineStr">
        <is>
          <t>N</t>
        </is>
      </c>
      <c r="F6" s="17" t="inlineStr">
        <is>
          <t>Bank/check/ACH/Zelle</t>
        </is>
      </c>
      <c r="G6" s="17" t="inlineStr">
        <is>
          <t>Legal fees</t>
        </is>
      </c>
      <c r="H6" s="17" t="inlineStr">
        <is>
          <t>OH</t>
        </is>
      </c>
    </row>
    <row r="7">
      <c r="A7" s="17" t="inlineStr">
        <is>
          <t>EXAMPLE - Sample Web Studio</t>
        </is>
      </c>
      <c r="B7" s="17" t="inlineStr">
        <is>
          <t>Sample Web Studio LLC</t>
        </is>
      </c>
      <c r="C7" s="17" t="inlineStr">
        <is>
          <t>Single-member LLC</t>
        </is>
      </c>
      <c r="D7" s="17" t="inlineStr">
        <is>
          <t>Y</t>
        </is>
      </c>
      <c r="E7" s="17" t="inlineStr">
        <is>
          <t>Y</t>
        </is>
      </c>
      <c r="F7" s="17" t="inlineStr">
        <is>
          <t>Card/PayPal/Stripe (reported on 1099-K)</t>
        </is>
      </c>
      <c r="G7" s="17" t="inlineStr">
        <is>
          <t>Services</t>
        </is>
      </c>
      <c r="H7" s="17" t="inlineStr">
        <is>
          <t>PA</t>
        </is>
      </c>
    </row>
    <row r="8">
      <c r="A8" s="9" t="n"/>
      <c r="B8" s="9" t="n"/>
      <c r="C8" s="9" t="n"/>
      <c r="D8" s="9" t="n"/>
      <c r="E8" s="9" t="n"/>
      <c r="F8" s="9" t="n"/>
      <c r="G8" s="9" t="n"/>
      <c r="H8" s="9" t="n"/>
    </row>
    <row r="9">
      <c r="A9" s="9" t="n"/>
      <c r="B9" s="9" t="n"/>
      <c r="C9" s="9" t="n"/>
      <c r="D9" s="9" t="n"/>
      <c r="E9" s="9" t="n"/>
      <c r="F9" s="9" t="n"/>
      <c r="G9" s="9" t="n"/>
      <c r="H9" s="9" t="n"/>
    </row>
    <row r="10">
      <c r="A10" s="9" t="n"/>
      <c r="B10" s="9" t="n"/>
      <c r="C10" s="9" t="n"/>
      <c r="D10" s="9" t="n"/>
      <c r="E10" s="9" t="n"/>
      <c r="F10" s="9" t="n"/>
      <c r="G10" s="9" t="n"/>
      <c r="H10" s="9" t="n"/>
    </row>
    <row r="11">
      <c r="A11" s="9" t="n"/>
      <c r="B11" s="9" t="n"/>
      <c r="C11" s="9" t="n"/>
      <c r="D11" s="9" t="n"/>
      <c r="E11" s="9" t="n"/>
      <c r="F11" s="9" t="n"/>
      <c r="G11" s="9" t="n"/>
      <c r="H11" s="9" t="n"/>
    </row>
    <row r="12">
      <c r="A12" s="9" t="n"/>
      <c r="B12" s="9" t="n"/>
      <c r="C12" s="9" t="n"/>
      <c r="D12" s="9" t="n"/>
      <c r="E12" s="9" t="n"/>
      <c r="F12" s="9" t="n"/>
      <c r="G12" s="9" t="n"/>
      <c r="H12" s="9" t="n"/>
    </row>
    <row r="13">
      <c r="A13" s="9" t="n"/>
      <c r="B13" s="9" t="n"/>
      <c r="C13" s="9" t="n"/>
      <c r="D13" s="9" t="n"/>
      <c r="E13" s="9" t="n"/>
      <c r="F13" s="9" t="n"/>
      <c r="G13" s="9" t="n"/>
      <c r="H13" s="9" t="n"/>
    </row>
    <row r="14">
      <c r="A14" s="9" t="n"/>
      <c r="B14" s="9" t="n"/>
      <c r="C14" s="9" t="n"/>
      <c r="D14" s="9" t="n"/>
      <c r="E14" s="9" t="n"/>
      <c r="F14" s="9" t="n"/>
      <c r="G14" s="9" t="n"/>
      <c r="H14" s="9" t="n"/>
    </row>
    <row r="15">
      <c r="A15" s="9" t="n"/>
      <c r="B15" s="9" t="n"/>
      <c r="C15" s="9" t="n"/>
      <c r="D15" s="9" t="n"/>
      <c r="E15" s="9" t="n"/>
      <c r="F15" s="9" t="n"/>
      <c r="G15" s="9" t="n"/>
      <c r="H15" s="9" t="n"/>
    </row>
    <row r="16">
      <c r="A16" s="9" t="n"/>
      <c r="B16" s="9" t="n"/>
      <c r="C16" s="9" t="n"/>
      <c r="D16" s="9" t="n"/>
      <c r="E16" s="9" t="n"/>
      <c r="F16" s="9" t="n"/>
      <c r="G16" s="9" t="n"/>
      <c r="H16" s="9" t="n"/>
    </row>
    <row r="17">
      <c r="A17" s="9" t="n"/>
      <c r="B17" s="9" t="n"/>
      <c r="C17" s="9" t="n"/>
      <c r="D17" s="9" t="n"/>
      <c r="E17" s="9" t="n"/>
      <c r="F17" s="9" t="n"/>
      <c r="G17" s="9" t="n"/>
      <c r="H17" s="9" t="n"/>
    </row>
    <row r="18">
      <c r="A18" s="9" t="n"/>
      <c r="B18" s="9" t="n"/>
      <c r="C18" s="9" t="n"/>
      <c r="D18" s="9" t="n"/>
      <c r="E18" s="9" t="n"/>
      <c r="F18" s="9" t="n"/>
      <c r="G18" s="9" t="n"/>
      <c r="H18" s="9" t="n"/>
    </row>
    <row r="19">
      <c r="A19" s="9" t="n"/>
      <c r="B19" s="9" t="n"/>
      <c r="C19" s="9" t="n"/>
      <c r="D19" s="9" t="n"/>
      <c r="E19" s="9" t="n"/>
      <c r="F19" s="9" t="n"/>
      <c r="G19" s="9" t="n"/>
      <c r="H19" s="9" t="n"/>
    </row>
    <row r="20">
      <c r="A20" s="9" t="n"/>
      <c r="B20" s="9" t="n"/>
      <c r="C20" s="9" t="n"/>
      <c r="D20" s="9" t="n"/>
      <c r="E20" s="9" t="n"/>
      <c r="F20" s="9" t="n"/>
      <c r="G20" s="9" t="n"/>
      <c r="H20" s="9" t="n"/>
    </row>
    <row r="21">
      <c r="A21" s="9" t="n"/>
      <c r="B21" s="9" t="n"/>
      <c r="C21" s="9" t="n"/>
      <c r="D21" s="9" t="n"/>
      <c r="E21" s="9" t="n"/>
      <c r="F21" s="9" t="n"/>
      <c r="G21" s="9" t="n"/>
      <c r="H21" s="9" t="n"/>
    </row>
    <row r="22">
      <c r="A22" s="9" t="n"/>
      <c r="B22" s="9" t="n"/>
      <c r="C22" s="9" t="n"/>
      <c r="D22" s="9" t="n"/>
      <c r="E22" s="9" t="n"/>
      <c r="F22" s="9" t="n"/>
      <c r="G22" s="9" t="n"/>
      <c r="H22" s="9" t="n"/>
    </row>
    <row r="23">
      <c r="A23" s="9" t="n"/>
      <c r="B23" s="9" t="n"/>
      <c r="C23" s="9" t="n"/>
      <c r="D23" s="9" t="n"/>
      <c r="E23" s="9" t="n"/>
      <c r="F23" s="9" t="n"/>
      <c r="G23" s="9" t="n"/>
      <c r="H23" s="9" t="n"/>
    </row>
    <row r="24">
      <c r="A24" s="9" t="n"/>
      <c r="B24" s="9" t="n"/>
      <c r="C24" s="9" t="n"/>
      <c r="D24" s="9" t="n"/>
      <c r="E24" s="9" t="n"/>
      <c r="F24" s="9" t="n"/>
      <c r="G24" s="9" t="n"/>
      <c r="H24" s="9" t="n"/>
    </row>
    <row r="25">
      <c r="A25" s="9" t="n"/>
      <c r="B25" s="9" t="n"/>
      <c r="C25" s="9" t="n"/>
      <c r="D25" s="9" t="n"/>
      <c r="E25" s="9" t="n"/>
      <c r="F25" s="9" t="n"/>
      <c r="G25" s="9" t="n"/>
      <c r="H25" s="9" t="n"/>
    </row>
    <row r="26">
      <c r="A26" s="9" t="n"/>
      <c r="B26" s="9" t="n"/>
      <c r="C26" s="9" t="n"/>
      <c r="D26" s="9" t="n"/>
      <c r="E26" s="9" t="n"/>
      <c r="F26" s="9" t="n"/>
      <c r="G26" s="9" t="n"/>
      <c r="H26" s="9" t="n"/>
    </row>
    <row r="27">
      <c r="A27" s="9" t="n"/>
      <c r="B27" s="9" t="n"/>
      <c r="C27" s="9" t="n"/>
      <c r="D27" s="9" t="n"/>
      <c r="E27" s="9" t="n"/>
      <c r="F27" s="9" t="n"/>
      <c r="G27" s="9" t="n"/>
      <c r="H27" s="9" t="n"/>
    </row>
    <row r="28">
      <c r="A28" s="9" t="n"/>
      <c r="B28" s="9" t="n"/>
      <c r="C28" s="9" t="n"/>
      <c r="D28" s="9" t="n"/>
      <c r="E28" s="9" t="n"/>
      <c r="F28" s="9" t="n"/>
      <c r="G28" s="9" t="n"/>
      <c r="H28" s="9" t="n"/>
    </row>
    <row r="29">
      <c r="A29" s="9" t="n"/>
      <c r="B29" s="9" t="n"/>
      <c r="C29" s="9" t="n"/>
      <c r="D29" s="9" t="n"/>
      <c r="E29" s="9" t="n"/>
      <c r="F29" s="9" t="n"/>
      <c r="G29" s="9" t="n"/>
      <c r="H29" s="9" t="n"/>
    </row>
    <row r="30">
      <c r="A30" s="9" t="n"/>
      <c r="B30" s="9" t="n"/>
      <c r="C30" s="9" t="n"/>
      <c r="D30" s="9" t="n"/>
      <c r="E30" s="9" t="n"/>
      <c r="F30" s="9" t="n"/>
      <c r="G30" s="9" t="n"/>
      <c r="H30" s="9" t="n"/>
    </row>
    <row r="31">
      <c r="A31" s="9" t="n"/>
      <c r="B31" s="9" t="n"/>
      <c r="C31" s="9" t="n"/>
      <c r="D31" s="9" t="n"/>
      <c r="E31" s="9" t="n"/>
      <c r="F31" s="9" t="n"/>
      <c r="G31" s="9" t="n"/>
      <c r="H31" s="9" t="n"/>
    </row>
    <row r="32">
      <c r="A32" s="9" t="n"/>
      <c r="B32" s="9" t="n"/>
      <c r="C32" s="9" t="n"/>
      <c r="D32" s="9" t="n"/>
      <c r="E32" s="9" t="n"/>
      <c r="F32" s="9" t="n"/>
      <c r="G32" s="9" t="n"/>
      <c r="H32" s="9" t="n"/>
    </row>
    <row r="33">
      <c r="A33" s="9" t="n"/>
      <c r="B33" s="9" t="n"/>
      <c r="C33" s="9" t="n"/>
      <c r="D33" s="9" t="n"/>
      <c r="E33" s="9" t="n"/>
      <c r="F33" s="9" t="n"/>
      <c r="G33" s="9" t="n"/>
      <c r="H33" s="9" t="n"/>
    </row>
    <row r="34">
      <c r="A34" s="9" t="n"/>
      <c r="B34" s="9" t="n"/>
      <c r="C34" s="9" t="n"/>
      <c r="D34" s="9" t="n"/>
      <c r="E34" s="9" t="n"/>
      <c r="F34" s="9" t="n"/>
      <c r="G34" s="9" t="n"/>
      <c r="H34" s="9" t="n"/>
    </row>
    <row r="35">
      <c r="A35" s="9" t="n"/>
      <c r="B35" s="9" t="n"/>
      <c r="C35" s="9" t="n"/>
      <c r="D35" s="9" t="n"/>
      <c r="E35" s="9" t="n"/>
      <c r="F35" s="9" t="n"/>
      <c r="G35" s="9" t="n"/>
      <c r="H35" s="9" t="n"/>
    </row>
    <row r="36">
      <c r="A36" s="9" t="n"/>
      <c r="B36" s="9" t="n"/>
      <c r="C36" s="9" t="n"/>
      <c r="D36" s="9" t="n"/>
      <c r="E36" s="9" t="n"/>
      <c r="F36" s="9" t="n"/>
      <c r="G36" s="9" t="n"/>
      <c r="H36" s="9" t="n"/>
    </row>
    <row r="37">
      <c r="A37" s="9" t="n"/>
      <c r="B37" s="9" t="n"/>
      <c r="C37" s="9" t="n"/>
      <c r="D37" s="9" t="n"/>
      <c r="E37" s="9" t="n"/>
      <c r="F37" s="9" t="n"/>
      <c r="G37" s="9" t="n"/>
      <c r="H37" s="9" t="n"/>
    </row>
    <row r="38">
      <c r="A38" s="9" t="n"/>
      <c r="B38" s="9" t="n"/>
      <c r="C38" s="9" t="n"/>
      <c r="D38" s="9" t="n"/>
      <c r="E38" s="9" t="n"/>
      <c r="F38" s="9" t="n"/>
      <c r="G38" s="9" t="n"/>
      <c r="H38" s="9" t="n"/>
    </row>
    <row r="39">
      <c r="A39" s="9" t="n"/>
      <c r="B39" s="9" t="n"/>
      <c r="C39" s="9" t="n"/>
      <c r="D39" s="9" t="n"/>
      <c r="E39" s="9" t="n"/>
      <c r="F39" s="9" t="n"/>
      <c r="G39" s="9" t="n"/>
      <c r="H39" s="9" t="n"/>
    </row>
    <row r="40">
      <c r="A40" s="9" t="n"/>
      <c r="B40" s="9" t="n"/>
      <c r="C40" s="9" t="n"/>
      <c r="D40" s="9" t="n"/>
      <c r="E40" s="9" t="n"/>
      <c r="F40" s="9" t="n"/>
      <c r="G40" s="9" t="n"/>
      <c r="H40" s="9" t="n"/>
    </row>
    <row r="41">
      <c r="A41" s="9" t="n"/>
      <c r="B41" s="9" t="n"/>
      <c r="C41" s="9" t="n"/>
      <c r="D41" s="9" t="n"/>
      <c r="E41" s="9" t="n"/>
      <c r="F41" s="9" t="n"/>
      <c r="G41" s="9" t="n"/>
      <c r="H41" s="9" t="n"/>
    </row>
    <row r="42">
      <c r="A42" s="9" t="n"/>
      <c r="B42" s="9" t="n"/>
      <c r="C42" s="9" t="n"/>
      <c r="D42" s="9" t="n"/>
      <c r="E42" s="9" t="n"/>
      <c r="F42" s="9" t="n"/>
      <c r="G42" s="9" t="n"/>
      <c r="H42" s="9" t="n"/>
    </row>
    <row r="43">
      <c r="A43" s="9" t="n"/>
      <c r="B43" s="9" t="n"/>
      <c r="C43" s="9" t="n"/>
      <c r="D43" s="9" t="n"/>
      <c r="E43" s="9" t="n"/>
      <c r="F43" s="9" t="n"/>
      <c r="G43" s="9" t="n"/>
      <c r="H43" s="9" t="n"/>
    </row>
    <row r="44">
      <c r="A44" s="9" t="n"/>
      <c r="B44" s="9" t="n"/>
      <c r="C44" s="9" t="n"/>
      <c r="D44" s="9" t="n"/>
      <c r="E44" s="9" t="n"/>
      <c r="F44" s="9" t="n"/>
      <c r="G44" s="9" t="n"/>
      <c r="H44" s="9" t="n"/>
    </row>
    <row r="45">
      <c r="A45" s="9" t="n"/>
      <c r="B45" s="9" t="n"/>
      <c r="C45" s="9" t="n"/>
      <c r="D45" s="9" t="n"/>
      <c r="E45" s="9" t="n"/>
      <c r="F45" s="9" t="n"/>
      <c r="G45" s="9" t="n"/>
      <c r="H45" s="9" t="n"/>
    </row>
    <row r="46">
      <c r="A46" s="9" t="n"/>
      <c r="B46" s="9" t="n"/>
      <c r="C46" s="9" t="n"/>
      <c r="D46" s="9" t="n"/>
      <c r="E46" s="9" t="n"/>
      <c r="F46" s="9" t="n"/>
      <c r="G46" s="9" t="n"/>
      <c r="H46" s="9" t="n"/>
    </row>
    <row r="47">
      <c r="A47" s="9" t="n"/>
      <c r="B47" s="9" t="n"/>
      <c r="C47" s="9" t="n"/>
      <c r="D47" s="9" t="n"/>
      <c r="E47" s="9" t="n"/>
      <c r="F47" s="9" t="n"/>
      <c r="G47" s="9" t="n"/>
      <c r="H47" s="9" t="n"/>
    </row>
    <row r="48">
      <c r="A48" s="9" t="n"/>
      <c r="B48" s="9" t="n"/>
      <c r="C48" s="9" t="n"/>
      <c r="D48" s="9" t="n"/>
      <c r="E48" s="9" t="n"/>
      <c r="F48" s="9" t="n"/>
      <c r="G48" s="9" t="n"/>
      <c r="H48" s="9" t="n"/>
    </row>
    <row r="49">
      <c r="A49" s="9" t="n"/>
      <c r="B49" s="9" t="n"/>
      <c r="C49" s="9" t="n"/>
      <c r="D49" s="9" t="n"/>
      <c r="E49" s="9" t="n"/>
      <c r="F49" s="9" t="n"/>
      <c r="G49" s="9" t="n"/>
      <c r="H49" s="9" t="n"/>
    </row>
    <row r="50">
      <c r="A50" s="9" t="n"/>
      <c r="B50" s="9" t="n"/>
      <c r="C50" s="9" t="n"/>
      <c r="D50" s="9" t="n"/>
      <c r="E50" s="9" t="n"/>
      <c r="F50" s="9" t="n"/>
      <c r="G50" s="9" t="n"/>
      <c r="H50" s="9" t="n"/>
    </row>
    <row r="51">
      <c r="A51" s="9" t="n"/>
      <c r="B51" s="9" t="n"/>
      <c r="C51" s="9" t="n"/>
      <c r="D51" s="9" t="n"/>
      <c r="E51" s="9" t="n"/>
      <c r="F51" s="9" t="n"/>
      <c r="G51" s="9" t="n"/>
      <c r="H51" s="9" t="n"/>
    </row>
    <row r="52">
      <c r="A52" s="9" t="n"/>
      <c r="B52" s="9" t="n"/>
      <c r="C52" s="9" t="n"/>
      <c r="D52" s="9" t="n"/>
      <c r="E52" s="9" t="n"/>
      <c r="F52" s="9" t="n"/>
      <c r="G52" s="9" t="n"/>
      <c r="H52" s="9" t="n"/>
    </row>
    <row r="53">
      <c r="A53" s="9" t="n"/>
      <c r="B53" s="9" t="n"/>
      <c r="C53" s="9" t="n"/>
      <c r="D53" s="9" t="n"/>
      <c r="E53" s="9" t="n"/>
      <c r="F53" s="9" t="n"/>
      <c r="G53" s="9" t="n"/>
      <c r="H53" s="9" t="n"/>
    </row>
    <row r="54">
      <c r="A54" s="9" t="n"/>
      <c r="B54" s="9" t="n"/>
      <c r="C54" s="9" t="n"/>
      <c r="D54" s="9" t="n"/>
      <c r="E54" s="9" t="n"/>
      <c r="F54" s="9" t="n"/>
      <c r="G54" s="9" t="n"/>
      <c r="H54" s="9" t="n"/>
    </row>
    <row r="55">
      <c r="A55" s="9" t="n"/>
      <c r="B55" s="9" t="n"/>
      <c r="C55" s="9" t="n"/>
      <c r="D55" s="9" t="n"/>
      <c r="E55" s="9" t="n"/>
      <c r="F55" s="9" t="n"/>
      <c r="G55" s="9" t="n"/>
      <c r="H55" s="9" t="n"/>
    </row>
    <row r="56">
      <c r="A56" s="9" t="n"/>
      <c r="B56" s="9" t="n"/>
      <c r="C56" s="9" t="n"/>
      <c r="D56" s="9" t="n"/>
      <c r="E56" s="9" t="n"/>
      <c r="F56" s="9" t="n"/>
      <c r="G56" s="9" t="n"/>
      <c r="H56" s="9" t="n"/>
    </row>
    <row r="57">
      <c r="A57" s="9" t="n"/>
      <c r="B57" s="9" t="n"/>
      <c r="C57" s="9" t="n"/>
      <c r="D57" s="9" t="n"/>
      <c r="E57" s="9" t="n"/>
      <c r="F57" s="9" t="n"/>
      <c r="G57" s="9" t="n"/>
      <c r="H57" s="9" t="n"/>
    </row>
    <row r="58">
      <c r="A58" s="9" t="n"/>
      <c r="B58" s="9" t="n"/>
      <c r="C58" s="9" t="n"/>
      <c r="D58" s="9" t="n"/>
      <c r="E58" s="9" t="n"/>
      <c r="F58" s="9" t="n"/>
      <c r="G58" s="9" t="n"/>
      <c r="H58" s="9" t="n"/>
    </row>
    <row r="59">
      <c r="A59" s="9" t="n"/>
      <c r="B59" s="9" t="n"/>
      <c r="C59" s="9" t="n"/>
      <c r="D59" s="9" t="n"/>
      <c r="E59" s="9" t="n"/>
      <c r="F59" s="9" t="n"/>
      <c r="G59" s="9" t="n"/>
      <c r="H59" s="9" t="n"/>
    </row>
    <row r="60">
      <c r="A60" s="9" t="n"/>
      <c r="B60" s="9" t="n"/>
      <c r="C60" s="9" t="n"/>
      <c r="D60" s="9" t="n"/>
      <c r="E60" s="9" t="n"/>
      <c r="F60" s="9" t="n"/>
      <c r="G60" s="9" t="n"/>
      <c r="H60" s="9" t="n"/>
    </row>
    <row r="61">
      <c r="A61" s="9" t="n"/>
      <c r="B61" s="9" t="n"/>
      <c r="C61" s="9" t="n"/>
      <c r="D61" s="9" t="n"/>
      <c r="E61" s="9" t="n"/>
      <c r="F61" s="9" t="n"/>
      <c r="G61" s="9" t="n"/>
      <c r="H61" s="9" t="n"/>
    </row>
    <row r="62">
      <c r="A62" s="9" t="n"/>
      <c r="B62" s="9" t="n"/>
      <c r="C62" s="9" t="n"/>
      <c r="D62" s="9" t="n"/>
      <c r="E62" s="9" t="n"/>
      <c r="F62" s="9" t="n"/>
      <c r="G62" s="9" t="n"/>
      <c r="H62" s="9" t="n"/>
    </row>
    <row r="63">
      <c r="A63" s="9" t="n"/>
      <c r="B63" s="9" t="n"/>
      <c r="C63" s="9" t="n"/>
      <c r="D63" s="9" t="n"/>
      <c r="E63" s="9" t="n"/>
      <c r="F63" s="9" t="n"/>
      <c r="G63" s="9" t="n"/>
      <c r="H63" s="9" t="n"/>
    </row>
    <row r="64">
      <c r="A64" s="9" t="n"/>
      <c r="B64" s="9" t="n"/>
      <c r="C64" s="9" t="n"/>
      <c r="D64" s="9" t="n"/>
      <c r="E64" s="9" t="n"/>
      <c r="F64" s="9" t="n"/>
      <c r="G64" s="9" t="n"/>
      <c r="H64" s="9" t="n"/>
    </row>
    <row r="65">
      <c r="A65" s="9" t="n"/>
      <c r="B65" s="9" t="n"/>
      <c r="C65" s="9" t="n"/>
      <c r="D65" s="9" t="n"/>
      <c r="E65" s="9" t="n"/>
      <c r="F65" s="9" t="n"/>
      <c r="G65" s="9" t="n"/>
      <c r="H65" s="9" t="n"/>
    </row>
    <row r="66">
      <c r="A66" s="9" t="n"/>
      <c r="B66" s="9" t="n"/>
      <c r="C66" s="9" t="n"/>
      <c r="D66" s="9" t="n"/>
      <c r="E66" s="9" t="n"/>
      <c r="F66" s="9" t="n"/>
      <c r="G66" s="9" t="n"/>
      <c r="H66" s="9" t="n"/>
    </row>
    <row r="67">
      <c r="A67" s="9" t="n"/>
      <c r="B67" s="9" t="n"/>
      <c r="C67" s="9" t="n"/>
      <c r="D67" s="9" t="n"/>
      <c r="E67" s="9" t="n"/>
      <c r="F67" s="9" t="n"/>
      <c r="G67" s="9" t="n"/>
      <c r="H67" s="9" t="n"/>
    </row>
    <row r="68">
      <c r="A68" s="9" t="n"/>
      <c r="B68" s="9" t="n"/>
      <c r="C68" s="9" t="n"/>
      <c r="D68" s="9" t="n"/>
      <c r="E68" s="9" t="n"/>
      <c r="F68" s="9" t="n"/>
      <c r="G68" s="9" t="n"/>
      <c r="H68" s="9" t="n"/>
    </row>
    <row r="69">
      <c r="A69" s="9" t="n"/>
      <c r="B69" s="9" t="n"/>
      <c r="C69" s="9" t="n"/>
      <c r="D69" s="9" t="n"/>
      <c r="E69" s="9" t="n"/>
      <c r="F69" s="9" t="n"/>
      <c r="G69" s="9" t="n"/>
      <c r="H69" s="9" t="n"/>
    </row>
    <row r="70">
      <c r="A70" s="9" t="n"/>
      <c r="B70" s="9" t="n"/>
      <c r="C70" s="9" t="n"/>
      <c r="D70" s="9" t="n"/>
      <c r="E70" s="9" t="n"/>
      <c r="F70" s="9" t="n"/>
      <c r="G70" s="9" t="n"/>
      <c r="H70" s="9" t="n"/>
    </row>
    <row r="71">
      <c r="A71" s="9" t="n"/>
      <c r="B71" s="9" t="n"/>
      <c r="C71" s="9" t="n"/>
      <c r="D71" s="9" t="n"/>
      <c r="E71" s="9" t="n"/>
      <c r="F71" s="9" t="n"/>
      <c r="G71" s="9" t="n"/>
      <c r="H71" s="9" t="n"/>
    </row>
    <row r="72">
      <c r="A72" s="9" t="n"/>
      <c r="B72" s="9" t="n"/>
      <c r="C72" s="9" t="n"/>
      <c r="D72" s="9" t="n"/>
      <c r="E72" s="9" t="n"/>
      <c r="F72" s="9" t="n"/>
      <c r="G72" s="9" t="n"/>
      <c r="H72" s="9" t="n"/>
    </row>
    <row r="73">
      <c r="A73" s="9" t="n"/>
      <c r="B73" s="9" t="n"/>
      <c r="C73" s="9" t="n"/>
      <c r="D73" s="9" t="n"/>
      <c r="E73" s="9" t="n"/>
      <c r="F73" s="9" t="n"/>
      <c r="G73" s="9" t="n"/>
      <c r="H73" s="9" t="n"/>
    </row>
    <row r="74">
      <c r="A74" s="9" t="n"/>
      <c r="B74" s="9" t="n"/>
      <c r="C74" s="9" t="n"/>
      <c r="D74" s="9" t="n"/>
      <c r="E74" s="9" t="n"/>
      <c r="F74" s="9" t="n"/>
      <c r="G74" s="9" t="n"/>
      <c r="H74" s="9" t="n"/>
    </row>
    <row r="75">
      <c r="A75" s="9" t="n"/>
      <c r="B75" s="9" t="n"/>
      <c r="C75" s="9" t="n"/>
      <c r="D75" s="9" t="n"/>
      <c r="E75" s="9" t="n"/>
      <c r="F75" s="9" t="n"/>
      <c r="G75" s="9" t="n"/>
      <c r="H75" s="9" t="n"/>
    </row>
    <row r="76">
      <c r="A76" s="9" t="n"/>
      <c r="B76" s="9" t="n"/>
      <c r="C76" s="9" t="n"/>
      <c r="D76" s="9" t="n"/>
      <c r="E76" s="9" t="n"/>
      <c r="F76" s="9" t="n"/>
      <c r="G76" s="9" t="n"/>
      <c r="H76" s="9" t="n"/>
    </row>
    <row r="77">
      <c r="A77" s="9" t="n"/>
      <c r="B77" s="9" t="n"/>
      <c r="C77" s="9" t="n"/>
      <c r="D77" s="9" t="n"/>
      <c r="E77" s="9" t="n"/>
      <c r="F77" s="9" t="n"/>
      <c r="G77" s="9" t="n"/>
      <c r="H77" s="9" t="n"/>
    </row>
    <row r="78">
      <c r="A78" s="9" t="n"/>
      <c r="B78" s="9" t="n"/>
      <c r="C78" s="9" t="n"/>
      <c r="D78" s="9" t="n"/>
      <c r="E78" s="9" t="n"/>
      <c r="F78" s="9" t="n"/>
      <c r="G78" s="9" t="n"/>
      <c r="H78" s="9" t="n"/>
    </row>
    <row r="79">
      <c r="A79" s="9" t="n"/>
      <c r="B79" s="9" t="n"/>
      <c r="C79" s="9" t="n"/>
      <c r="D79" s="9" t="n"/>
      <c r="E79" s="9" t="n"/>
      <c r="F79" s="9" t="n"/>
      <c r="G79" s="9" t="n"/>
      <c r="H79" s="9" t="n"/>
    </row>
    <row r="80">
      <c r="A80" s="9" t="n"/>
      <c r="B80" s="9" t="n"/>
      <c r="C80" s="9" t="n"/>
      <c r="D80" s="9" t="n"/>
      <c r="E80" s="9" t="n"/>
      <c r="F80" s="9" t="n"/>
      <c r="G80" s="9" t="n"/>
      <c r="H80" s="9" t="n"/>
    </row>
    <row r="81">
      <c r="A81" s="9" t="n"/>
      <c r="B81" s="9" t="n"/>
      <c r="C81" s="9" t="n"/>
      <c r="D81" s="9" t="n"/>
      <c r="E81" s="9" t="n"/>
      <c r="F81" s="9" t="n"/>
      <c r="G81" s="9" t="n"/>
      <c r="H81" s="9" t="n"/>
    </row>
    <row r="82">
      <c r="A82" s="9" t="n"/>
      <c r="B82" s="9" t="n"/>
      <c r="C82" s="9" t="n"/>
      <c r="D82" s="9" t="n"/>
      <c r="E82" s="9" t="n"/>
      <c r="F82" s="9" t="n"/>
      <c r="G82" s="9" t="n"/>
      <c r="H82" s="9" t="n"/>
    </row>
    <row r="83">
      <c r="A83" s="9" t="n"/>
      <c r="B83" s="9" t="n"/>
      <c r="C83" s="9" t="n"/>
      <c r="D83" s="9" t="n"/>
      <c r="E83" s="9" t="n"/>
      <c r="F83" s="9" t="n"/>
      <c r="G83" s="9" t="n"/>
      <c r="H83" s="9" t="n"/>
    </row>
    <row r="84">
      <c r="A84" s="9" t="n"/>
      <c r="B84" s="9" t="n"/>
      <c r="C84" s="9" t="n"/>
      <c r="D84" s="9" t="n"/>
      <c r="E84" s="9" t="n"/>
      <c r="F84" s="9" t="n"/>
      <c r="G84" s="9" t="n"/>
      <c r="H84" s="9" t="n"/>
    </row>
    <row r="85">
      <c r="A85" s="9" t="n"/>
      <c r="B85" s="9" t="n"/>
      <c r="C85" s="9" t="n"/>
      <c r="D85" s="9" t="n"/>
      <c r="E85" s="9" t="n"/>
      <c r="F85" s="9" t="n"/>
      <c r="G85" s="9" t="n"/>
      <c r="H85" s="9" t="n"/>
    </row>
    <row r="86">
      <c r="A86" s="9" t="n"/>
      <c r="B86" s="9" t="n"/>
      <c r="C86" s="9" t="n"/>
      <c r="D86" s="9" t="n"/>
      <c r="E86" s="9" t="n"/>
      <c r="F86" s="9" t="n"/>
      <c r="G86" s="9" t="n"/>
      <c r="H86" s="9" t="n"/>
    </row>
    <row r="87">
      <c r="A87" s="9" t="n"/>
      <c r="B87" s="9" t="n"/>
      <c r="C87" s="9" t="n"/>
      <c r="D87" s="9" t="n"/>
      <c r="E87" s="9" t="n"/>
      <c r="F87" s="9" t="n"/>
      <c r="G87" s="9" t="n"/>
      <c r="H87" s="9" t="n"/>
    </row>
    <row r="88">
      <c r="A88" s="9" t="n"/>
      <c r="B88" s="9" t="n"/>
      <c r="C88" s="9" t="n"/>
      <c r="D88" s="9" t="n"/>
      <c r="E88" s="9" t="n"/>
      <c r="F88" s="9" t="n"/>
      <c r="G88" s="9" t="n"/>
      <c r="H88" s="9" t="n"/>
    </row>
    <row r="89">
      <c r="A89" s="9" t="n"/>
      <c r="B89" s="9" t="n"/>
      <c r="C89" s="9" t="n"/>
      <c r="D89" s="9" t="n"/>
      <c r="E89" s="9" t="n"/>
      <c r="F89" s="9" t="n"/>
      <c r="G89" s="9" t="n"/>
      <c r="H89" s="9" t="n"/>
    </row>
    <row r="90">
      <c r="A90" s="9" t="n"/>
      <c r="B90" s="9" t="n"/>
      <c r="C90" s="9" t="n"/>
      <c r="D90" s="9" t="n"/>
      <c r="E90" s="9" t="n"/>
      <c r="F90" s="9" t="n"/>
      <c r="G90" s="9" t="n"/>
      <c r="H90" s="9" t="n"/>
    </row>
    <row r="91">
      <c r="A91" s="9" t="n"/>
      <c r="B91" s="9" t="n"/>
      <c r="C91" s="9" t="n"/>
      <c r="D91" s="9" t="n"/>
      <c r="E91" s="9" t="n"/>
      <c r="F91" s="9" t="n"/>
      <c r="G91" s="9" t="n"/>
      <c r="H91" s="9" t="n"/>
    </row>
    <row r="92">
      <c r="A92" s="9" t="n"/>
      <c r="B92" s="9" t="n"/>
      <c r="C92" s="9" t="n"/>
      <c r="D92" s="9" t="n"/>
      <c r="E92" s="9" t="n"/>
      <c r="F92" s="9" t="n"/>
      <c r="G92" s="9" t="n"/>
      <c r="H92" s="9" t="n"/>
    </row>
    <row r="93">
      <c r="A93" s="9" t="n"/>
      <c r="B93" s="9" t="n"/>
      <c r="C93" s="9" t="n"/>
      <c r="D93" s="9" t="n"/>
      <c r="E93" s="9" t="n"/>
      <c r="F93" s="9" t="n"/>
      <c r="G93" s="9" t="n"/>
      <c r="H93" s="9" t="n"/>
    </row>
    <row r="94">
      <c r="A94" s="9" t="n"/>
      <c r="B94" s="9" t="n"/>
      <c r="C94" s="9" t="n"/>
      <c r="D94" s="9" t="n"/>
      <c r="E94" s="9" t="n"/>
      <c r="F94" s="9" t="n"/>
      <c r="G94" s="9" t="n"/>
      <c r="H94" s="9" t="n"/>
    </row>
    <row r="95">
      <c r="A95" s="9" t="n"/>
      <c r="B95" s="9" t="n"/>
      <c r="C95" s="9" t="n"/>
      <c r="D95" s="9" t="n"/>
      <c r="E95" s="9" t="n"/>
      <c r="F95" s="9" t="n"/>
      <c r="G95" s="9" t="n"/>
      <c r="H95" s="9" t="n"/>
    </row>
    <row r="96">
      <c r="A96" s="9" t="n"/>
      <c r="B96" s="9" t="n"/>
      <c r="C96" s="9" t="n"/>
      <c r="D96" s="9" t="n"/>
      <c r="E96" s="9" t="n"/>
      <c r="F96" s="9" t="n"/>
      <c r="G96" s="9" t="n"/>
      <c r="H96" s="9" t="n"/>
    </row>
    <row r="97">
      <c r="A97" s="9" t="n"/>
      <c r="B97" s="9" t="n"/>
      <c r="C97" s="9" t="n"/>
      <c r="D97" s="9" t="n"/>
      <c r="E97" s="9" t="n"/>
      <c r="F97" s="9" t="n"/>
      <c r="G97" s="9" t="n"/>
      <c r="H97" s="9" t="n"/>
    </row>
    <row r="98">
      <c r="A98" s="9" t="n"/>
      <c r="B98" s="9" t="n"/>
      <c r="C98" s="9" t="n"/>
      <c r="D98" s="9" t="n"/>
      <c r="E98" s="9" t="n"/>
      <c r="F98" s="9" t="n"/>
      <c r="G98" s="9" t="n"/>
      <c r="H98" s="9" t="n"/>
    </row>
    <row r="99">
      <c r="A99" s="9" t="n"/>
      <c r="B99" s="9" t="n"/>
      <c r="C99" s="9" t="n"/>
      <c r="D99" s="9" t="n"/>
      <c r="E99" s="9" t="n"/>
      <c r="F99" s="9" t="n"/>
      <c r="G99" s="9" t="n"/>
      <c r="H99" s="9" t="n"/>
    </row>
    <row r="100">
      <c r="A100" s="9" t="n"/>
      <c r="B100" s="9" t="n"/>
      <c r="C100" s="9" t="n"/>
      <c r="D100" s="9" t="n"/>
      <c r="E100" s="9" t="n"/>
      <c r="F100" s="9" t="n"/>
      <c r="G100" s="9" t="n"/>
      <c r="H100" s="9" t="n"/>
    </row>
    <row r="101">
      <c r="A101" s="9" t="n"/>
      <c r="B101" s="9" t="n"/>
      <c r="C101" s="9" t="n"/>
      <c r="D101" s="9" t="n"/>
      <c r="E101" s="9" t="n"/>
      <c r="F101" s="9" t="n"/>
      <c r="G101" s="9" t="n"/>
      <c r="H101" s="9" t="n"/>
    </row>
    <row r="102">
      <c r="A102" s="9" t="n"/>
      <c r="B102" s="9" t="n"/>
      <c r="C102" s="9" t="n"/>
      <c r="D102" s="9" t="n"/>
      <c r="E102" s="9" t="n"/>
      <c r="F102" s="9" t="n"/>
      <c r="G102" s="9" t="n"/>
      <c r="H102" s="9" t="n"/>
    </row>
    <row r="103">
      <c r="A103" s="9" t="n"/>
      <c r="B103" s="9" t="n"/>
      <c r="C103" s="9" t="n"/>
      <c r="D103" s="9" t="n"/>
      <c r="E103" s="9" t="n"/>
      <c r="F103" s="9" t="n"/>
      <c r="G103" s="9" t="n"/>
      <c r="H103" s="9" t="n"/>
    </row>
    <row r="104">
      <c r="A104" s="9" t="n"/>
      <c r="B104" s="9" t="n"/>
      <c r="C104" s="9" t="n"/>
      <c r="D104" s="9" t="n"/>
      <c r="E104" s="9" t="n"/>
      <c r="F104" s="9" t="n"/>
      <c r="G104" s="9" t="n"/>
      <c r="H104" s="9" t="n"/>
    </row>
    <row r="105">
      <c r="A105" s="9" t="n"/>
      <c r="B105" s="9" t="n"/>
      <c r="C105" s="9" t="n"/>
      <c r="D105" s="9" t="n"/>
      <c r="E105" s="9" t="n"/>
      <c r="F105" s="9" t="n"/>
      <c r="G105" s="9" t="n"/>
      <c r="H105" s="9" t="n"/>
    </row>
    <row r="106">
      <c r="A106" s="9" t="n"/>
      <c r="B106" s="9" t="n"/>
      <c r="C106" s="9" t="n"/>
      <c r="D106" s="9" t="n"/>
      <c r="E106" s="9" t="n"/>
      <c r="F106" s="9" t="n"/>
      <c r="G106" s="9" t="n"/>
      <c r="H106" s="9" t="n"/>
    </row>
    <row r="107">
      <c r="A107" s="9" t="n"/>
      <c r="B107" s="9" t="n"/>
      <c r="C107" s="9" t="n"/>
      <c r="D107" s="9" t="n"/>
      <c r="E107" s="9" t="n"/>
      <c r="F107" s="9" t="n"/>
      <c r="G107" s="9" t="n"/>
      <c r="H107" s="9" t="n"/>
    </row>
    <row r="108">
      <c r="A108" s="9" t="n"/>
      <c r="B108" s="9" t="n"/>
      <c r="C108" s="9" t="n"/>
      <c r="D108" s="9" t="n"/>
      <c r="E108" s="9" t="n"/>
      <c r="F108" s="9" t="n"/>
      <c r="G108" s="9" t="n"/>
      <c r="H108" s="9" t="n"/>
    </row>
    <row r="109">
      <c r="A109" s="9" t="n"/>
      <c r="B109" s="9" t="n"/>
      <c r="C109" s="9" t="n"/>
      <c r="D109" s="9" t="n"/>
      <c r="E109" s="9" t="n"/>
      <c r="F109" s="9" t="n"/>
      <c r="G109" s="9" t="n"/>
      <c r="H109" s="9" t="n"/>
    </row>
    <row r="110">
      <c r="A110" s="9" t="n"/>
      <c r="B110" s="9" t="n"/>
      <c r="C110" s="9" t="n"/>
      <c r="D110" s="9" t="n"/>
      <c r="E110" s="9" t="n"/>
      <c r="F110" s="9" t="n"/>
      <c r="G110" s="9" t="n"/>
      <c r="H110" s="9" t="n"/>
    </row>
    <row r="111">
      <c r="A111" s="9" t="n"/>
      <c r="B111" s="9" t="n"/>
      <c r="C111" s="9" t="n"/>
      <c r="D111" s="9" t="n"/>
      <c r="E111" s="9" t="n"/>
      <c r="F111" s="9" t="n"/>
      <c r="G111" s="9" t="n"/>
      <c r="H111" s="9" t="n"/>
    </row>
    <row r="112">
      <c r="A112" s="9" t="n"/>
      <c r="B112" s="9" t="n"/>
      <c r="C112" s="9" t="n"/>
      <c r="D112" s="9" t="n"/>
      <c r="E112" s="9" t="n"/>
      <c r="F112" s="9" t="n"/>
      <c r="G112" s="9" t="n"/>
      <c r="H112" s="9" t="n"/>
    </row>
    <row r="113">
      <c r="A113" s="9" t="n"/>
      <c r="B113" s="9" t="n"/>
      <c r="C113" s="9" t="n"/>
      <c r="D113" s="9" t="n"/>
      <c r="E113" s="9" t="n"/>
      <c r="F113" s="9" t="n"/>
      <c r="G113" s="9" t="n"/>
      <c r="H113" s="9" t="n"/>
    </row>
    <row r="114">
      <c r="A114" s="9" t="n"/>
      <c r="B114" s="9" t="n"/>
      <c r="C114" s="9" t="n"/>
      <c r="D114" s="9" t="n"/>
      <c r="E114" s="9" t="n"/>
      <c r="F114" s="9" t="n"/>
      <c r="G114" s="9" t="n"/>
      <c r="H114" s="9" t="n"/>
    </row>
    <row r="115">
      <c r="A115" s="9" t="n"/>
      <c r="B115" s="9" t="n"/>
      <c r="C115" s="9" t="n"/>
      <c r="D115" s="9" t="n"/>
      <c r="E115" s="9" t="n"/>
      <c r="F115" s="9" t="n"/>
      <c r="G115" s="9" t="n"/>
      <c r="H115" s="9" t="n"/>
    </row>
    <row r="116">
      <c r="A116" s="9" t="n"/>
      <c r="B116" s="9" t="n"/>
      <c r="C116" s="9" t="n"/>
      <c r="D116" s="9" t="n"/>
      <c r="E116" s="9" t="n"/>
      <c r="F116" s="9" t="n"/>
      <c r="G116" s="9" t="n"/>
      <c r="H116" s="9" t="n"/>
    </row>
    <row r="117">
      <c r="A117" s="9" t="n"/>
      <c r="B117" s="9" t="n"/>
      <c r="C117" s="9" t="n"/>
      <c r="D117" s="9" t="n"/>
      <c r="E117" s="9" t="n"/>
      <c r="F117" s="9" t="n"/>
      <c r="G117" s="9" t="n"/>
      <c r="H117" s="9" t="n"/>
    </row>
    <row r="118">
      <c r="A118" s="9" t="n"/>
      <c r="B118" s="9" t="n"/>
      <c r="C118" s="9" t="n"/>
      <c r="D118" s="9" t="n"/>
      <c r="E118" s="9" t="n"/>
      <c r="F118" s="9" t="n"/>
      <c r="G118" s="9" t="n"/>
      <c r="H118" s="9" t="n"/>
    </row>
    <row r="119">
      <c r="A119" s="9" t="n"/>
      <c r="B119" s="9" t="n"/>
      <c r="C119" s="9" t="n"/>
      <c r="D119" s="9" t="n"/>
      <c r="E119" s="9" t="n"/>
      <c r="F119" s="9" t="n"/>
      <c r="G119" s="9" t="n"/>
      <c r="H119" s="9" t="n"/>
    </row>
    <row r="120">
      <c r="A120" s="9" t="n"/>
      <c r="B120" s="9" t="n"/>
      <c r="C120" s="9" t="n"/>
      <c r="D120" s="9" t="n"/>
      <c r="E120" s="9" t="n"/>
      <c r="F120" s="9" t="n"/>
      <c r="G120" s="9" t="n"/>
      <c r="H120" s="9" t="n"/>
    </row>
    <row r="121">
      <c r="A121" s="9" t="n"/>
      <c r="B121" s="9" t="n"/>
      <c r="C121" s="9" t="n"/>
      <c r="D121" s="9" t="n"/>
      <c r="E121" s="9" t="n"/>
      <c r="F121" s="9" t="n"/>
      <c r="G121" s="9" t="n"/>
      <c r="H121" s="9" t="n"/>
    </row>
    <row r="122">
      <c r="A122" s="9" t="n"/>
      <c r="B122" s="9" t="n"/>
      <c r="C122" s="9" t="n"/>
      <c r="D122" s="9" t="n"/>
      <c r="E122" s="9" t="n"/>
      <c r="F122" s="9" t="n"/>
      <c r="G122" s="9" t="n"/>
      <c r="H122" s="9" t="n"/>
    </row>
    <row r="123">
      <c r="A123" s="9" t="n"/>
      <c r="B123" s="9" t="n"/>
      <c r="C123" s="9" t="n"/>
      <c r="D123" s="9" t="n"/>
      <c r="E123" s="9" t="n"/>
      <c r="F123" s="9" t="n"/>
      <c r="G123" s="9" t="n"/>
      <c r="H123" s="9" t="n"/>
    </row>
    <row r="124">
      <c r="A124" s="9" t="n"/>
      <c r="B124" s="9" t="n"/>
      <c r="C124" s="9" t="n"/>
      <c r="D124" s="9" t="n"/>
      <c r="E124" s="9" t="n"/>
      <c r="F124" s="9" t="n"/>
      <c r="G124" s="9" t="n"/>
      <c r="H124" s="9" t="n"/>
    </row>
    <row r="125">
      <c r="A125" s="9" t="n"/>
      <c r="B125" s="9" t="n"/>
      <c r="C125" s="9" t="n"/>
      <c r="D125" s="9" t="n"/>
      <c r="E125" s="9" t="n"/>
      <c r="F125" s="9" t="n"/>
      <c r="G125" s="9" t="n"/>
      <c r="H125" s="9" t="n"/>
    </row>
    <row r="126">
      <c r="A126" s="9" t="n"/>
      <c r="B126" s="9" t="n"/>
      <c r="C126" s="9" t="n"/>
      <c r="D126" s="9" t="n"/>
      <c r="E126" s="9" t="n"/>
      <c r="F126" s="9" t="n"/>
      <c r="G126" s="9" t="n"/>
      <c r="H126" s="9" t="n"/>
    </row>
    <row r="127">
      <c r="A127" s="9" t="n"/>
      <c r="B127" s="9" t="n"/>
      <c r="C127" s="9" t="n"/>
      <c r="D127" s="9" t="n"/>
      <c r="E127" s="9" t="n"/>
      <c r="F127" s="9" t="n"/>
      <c r="G127" s="9" t="n"/>
      <c r="H127" s="9" t="n"/>
    </row>
    <row r="128">
      <c r="A128" s="9" t="n"/>
      <c r="B128" s="9" t="n"/>
      <c r="C128" s="9" t="n"/>
      <c r="D128" s="9" t="n"/>
      <c r="E128" s="9" t="n"/>
      <c r="F128" s="9" t="n"/>
      <c r="G128" s="9" t="n"/>
      <c r="H128" s="9" t="n"/>
    </row>
    <row r="129">
      <c r="A129" s="9" t="n"/>
      <c r="B129" s="9" t="n"/>
      <c r="C129" s="9" t="n"/>
      <c r="D129" s="9" t="n"/>
      <c r="E129" s="9" t="n"/>
      <c r="F129" s="9" t="n"/>
      <c r="G129" s="9" t="n"/>
      <c r="H129" s="9" t="n"/>
    </row>
    <row r="130">
      <c r="A130" s="9" t="n"/>
      <c r="B130" s="9" t="n"/>
      <c r="C130" s="9" t="n"/>
      <c r="D130" s="9" t="n"/>
      <c r="E130" s="9" t="n"/>
      <c r="F130" s="9" t="n"/>
      <c r="G130" s="9" t="n"/>
      <c r="H130" s="9" t="n"/>
    </row>
    <row r="131">
      <c r="A131" s="9" t="n"/>
      <c r="B131" s="9" t="n"/>
      <c r="C131" s="9" t="n"/>
      <c r="D131" s="9" t="n"/>
      <c r="E131" s="9" t="n"/>
      <c r="F131" s="9" t="n"/>
      <c r="G131" s="9" t="n"/>
      <c r="H131" s="9" t="n"/>
    </row>
    <row r="132">
      <c r="A132" s="9" t="n"/>
      <c r="B132" s="9" t="n"/>
      <c r="C132" s="9" t="n"/>
      <c r="D132" s="9" t="n"/>
      <c r="E132" s="9" t="n"/>
      <c r="F132" s="9" t="n"/>
      <c r="G132" s="9" t="n"/>
      <c r="H132" s="9" t="n"/>
    </row>
    <row r="133">
      <c r="A133" s="9" t="n"/>
      <c r="B133" s="9" t="n"/>
      <c r="C133" s="9" t="n"/>
      <c r="D133" s="9" t="n"/>
      <c r="E133" s="9" t="n"/>
      <c r="F133" s="9" t="n"/>
      <c r="G133" s="9" t="n"/>
      <c r="H133" s="9" t="n"/>
    </row>
    <row r="134">
      <c r="A134" s="9" t="n"/>
      <c r="B134" s="9" t="n"/>
      <c r="C134" s="9" t="n"/>
      <c r="D134" s="9" t="n"/>
      <c r="E134" s="9" t="n"/>
      <c r="F134" s="9" t="n"/>
      <c r="G134" s="9" t="n"/>
      <c r="H134" s="9" t="n"/>
    </row>
    <row r="135">
      <c r="A135" s="9" t="n"/>
      <c r="B135" s="9" t="n"/>
      <c r="C135" s="9" t="n"/>
      <c r="D135" s="9" t="n"/>
      <c r="E135" s="9" t="n"/>
      <c r="F135" s="9" t="n"/>
      <c r="G135" s="9" t="n"/>
      <c r="H135" s="9" t="n"/>
    </row>
    <row r="136">
      <c r="A136" s="9" t="n"/>
      <c r="B136" s="9" t="n"/>
      <c r="C136" s="9" t="n"/>
      <c r="D136" s="9" t="n"/>
      <c r="E136" s="9" t="n"/>
      <c r="F136" s="9" t="n"/>
      <c r="G136" s="9" t="n"/>
      <c r="H136" s="9" t="n"/>
    </row>
    <row r="137">
      <c r="A137" s="9" t="n"/>
      <c r="B137" s="9" t="n"/>
      <c r="C137" s="9" t="n"/>
      <c r="D137" s="9" t="n"/>
      <c r="E137" s="9" t="n"/>
      <c r="F137" s="9" t="n"/>
      <c r="G137" s="9" t="n"/>
      <c r="H137" s="9" t="n"/>
    </row>
    <row r="138">
      <c r="A138" s="9" t="n"/>
      <c r="B138" s="9" t="n"/>
      <c r="C138" s="9" t="n"/>
      <c r="D138" s="9" t="n"/>
      <c r="E138" s="9" t="n"/>
      <c r="F138" s="9" t="n"/>
      <c r="G138" s="9" t="n"/>
      <c r="H138" s="9" t="n"/>
    </row>
    <row r="139">
      <c r="A139" s="9" t="n"/>
      <c r="B139" s="9" t="n"/>
      <c r="C139" s="9" t="n"/>
      <c r="D139" s="9" t="n"/>
      <c r="E139" s="9" t="n"/>
      <c r="F139" s="9" t="n"/>
      <c r="G139" s="9" t="n"/>
      <c r="H139" s="9" t="n"/>
    </row>
    <row r="140">
      <c r="A140" s="9" t="n"/>
      <c r="B140" s="9" t="n"/>
      <c r="C140" s="9" t="n"/>
      <c r="D140" s="9" t="n"/>
      <c r="E140" s="9" t="n"/>
      <c r="F140" s="9" t="n"/>
      <c r="G140" s="9" t="n"/>
      <c r="H140" s="9" t="n"/>
    </row>
    <row r="141">
      <c r="A141" s="9" t="n"/>
      <c r="B141" s="9" t="n"/>
      <c r="C141" s="9" t="n"/>
      <c r="D141" s="9" t="n"/>
      <c r="E141" s="9" t="n"/>
      <c r="F141" s="9" t="n"/>
      <c r="G141" s="9" t="n"/>
      <c r="H141" s="9" t="n"/>
    </row>
    <row r="142">
      <c r="A142" s="9" t="n"/>
      <c r="B142" s="9" t="n"/>
      <c r="C142" s="9" t="n"/>
      <c r="D142" s="9" t="n"/>
      <c r="E142" s="9" t="n"/>
      <c r="F142" s="9" t="n"/>
      <c r="G142" s="9" t="n"/>
      <c r="H142" s="9" t="n"/>
    </row>
    <row r="143">
      <c r="A143" s="9" t="n"/>
      <c r="B143" s="9" t="n"/>
      <c r="C143" s="9" t="n"/>
      <c r="D143" s="9" t="n"/>
      <c r="E143" s="9" t="n"/>
      <c r="F143" s="9" t="n"/>
      <c r="G143" s="9" t="n"/>
      <c r="H143" s="9" t="n"/>
    </row>
    <row r="144">
      <c r="A144" s="9" t="n"/>
      <c r="B144" s="9" t="n"/>
      <c r="C144" s="9" t="n"/>
      <c r="D144" s="9" t="n"/>
      <c r="E144" s="9" t="n"/>
      <c r="F144" s="9" t="n"/>
      <c r="G144" s="9" t="n"/>
      <c r="H144" s="9" t="n"/>
    </row>
    <row r="145">
      <c r="A145" s="9" t="n"/>
      <c r="B145" s="9" t="n"/>
      <c r="C145" s="9" t="n"/>
      <c r="D145" s="9" t="n"/>
      <c r="E145" s="9" t="n"/>
      <c r="F145" s="9" t="n"/>
      <c r="G145" s="9" t="n"/>
      <c r="H145" s="9" t="n"/>
    </row>
    <row r="146">
      <c r="A146" s="9" t="n"/>
      <c r="B146" s="9" t="n"/>
      <c r="C146" s="9" t="n"/>
      <c r="D146" s="9" t="n"/>
      <c r="E146" s="9" t="n"/>
      <c r="F146" s="9" t="n"/>
      <c r="G146" s="9" t="n"/>
      <c r="H146" s="9" t="n"/>
    </row>
    <row r="147">
      <c r="A147" s="9" t="n"/>
      <c r="B147" s="9" t="n"/>
      <c r="C147" s="9" t="n"/>
      <c r="D147" s="9" t="n"/>
      <c r="E147" s="9" t="n"/>
      <c r="F147" s="9" t="n"/>
      <c r="G147" s="9" t="n"/>
      <c r="H147" s="9" t="n"/>
    </row>
    <row r="148">
      <c r="A148" s="9" t="n"/>
      <c r="B148" s="9" t="n"/>
      <c r="C148" s="9" t="n"/>
      <c r="D148" s="9" t="n"/>
      <c r="E148" s="9" t="n"/>
      <c r="F148" s="9" t="n"/>
      <c r="G148" s="9" t="n"/>
      <c r="H148" s="9" t="n"/>
    </row>
    <row r="149">
      <c r="A149" s="9" t="n"/>
      <c r="B149" s="9" t="n"/>
      <c r="C149" s="9" t="n"/>
      <c r="D149" s="9" t="n"/>
      <c r="E149" s="9" t="n"/>
      <c r="F149" s="9" t="n"/>
      <c r="G149" s="9" t="n"/>
      <c r="H149" s="9" t="n"/>
    </row>
    <row r="150">
      <c r="A150" s="9" t="n"/>
      <c r="B150" s="9" t="n"/>
      <c r="C150" s="9" t="n"/>
      <c r="D150" s="9" t="n"/>
      <c r="E150" s="9" t="n"/>
      <c r="F150" s="9" t="n"/>
      <c r="G150" s="9" t="n"/>
      <c r="H150" s="9" t="n"/>
    </row>
    <row r="151">
      <c r="A151" s="9" t="n"/>
      <c r="B151" s="9" t="n"/>
      <c r="C151" s="9" t="n"/>
      <c r="D151" s="9" t="n"/>
      <c r="E151" s="9" t="n"/>
      <c r="F151" s="9" t="n"/>
      <c r="G151" s="9" t="n"/>
      <c r="H151" s="9" t="n"/>
    </row>
    <row r="152">
      <c r="A152" s="9" t="n"/>
      <c r="B152" s="9" t="n"/>
      <c r="C152" s="9" t="n"/>
      <c r="D152" s="9" t="n"/>
      <c r="E152" s="9" t="n"/>
      <c r="F152" s="9" t="n"/>
      <c r="G152" s="9" t="n"/>
      <c r="H152" s="9" t="n"/>
    </row>
    <row r="153">
      <c r="A153" s="9" t="n"/>
      <c r="B153" s="9" t="n"/>
      <c r="C153" s="9" t="n"/>
      <c r="D153" s="9" t="n"/>
      <c r="E153" s="9" t="n"/>
      <c r="F153" s="9" t="n"/>
      <c r="G153" s="9" t="n"/>
      <c r="H153" s="9" t="n"/>
    </row>
    <row r="154">
      <c r="A154" s="9" t="n"/>
      <c r="B154" s="9" t="n"/>
      <c r="C154" s="9" t="n"/>
      <c r="D154" s="9" t="n"/>
      <c r="E154" s="9" t="n"/>
      <c r="F154" s="9" t="n"/>
      <c r="G154" s="9" t="n"/>
      <c r="H154" s="9" t="n"/>
    </row>
    <row r="155">
      <c r="A155" s="9" t="n"/>
      <c r="B155" s="9" t="n"/>
      <c r="C155" s="9" t="n"/>
      <c r="D155" s="9" t="n"/>
      <c r="E155" s="9" t="n"/>
      <c r="F155" s="9" t="n"/>
      <c r="G155" s="9" t="n"/>
      <c r="H155" s="9" t="n"/>
    </row>
    <row r="156">
      <c r="A156" s="9" t="n"/>
      <c r="B156" s="9" t="n"/>
      <c r="C156" s="9" t="n"/>
      <c r="D156" s="9" t="n"/>
      <c r="E156" s="9" t="n"/>
      <c r="F156" s="9" t="n"/>
      <c r="G156" s="9" t="n"/>
      <c r="H156" s="9" t="n"/>
    </row>
    <row r="157">
      <c r="A157" s="9" t="n"/>
      <c r="B157" s="9" t="n"/>
      <c r="C157" s="9" t="n"/>
      <c r="D157" s="9" t="n"/>
      <c r="E157" s="9" t="n"/>
      <c r="F157" s="9" t="n"/>
      <c r="G157" s="9" t="n"/>
      <c r="H157" s="9" t="n"/>
    </row>
    <row r="158">
      <c r="A158" s="9" t="n"/>
      <c r="B158" s="9" t="n"/>
      <c r="C158" s="9" t="n"/>
      <c r="D158" s="9" t="n"/>
      <c r="E158" s="9" t="n"/>
      <c r="F158" s="9" t="n"/>
      <c r="G158" s="9" t="n"/>
      <c r="H158" s="9" t="n"/>
    </row>
    <row r="159">
      <c r="A159" s="9" t="n"/>
      <c r="B159" s="9" t="n"/>
      <c r="C159" s="9" t="n"/>
      <c r="D159" s="9" t="n"/>
      <c r="E159" s="9" t="n"/>
      <c r="F159" s="9" t="n"/>
      <c r="G159" s="9" t="n"/>
      <c r="H159" s="9" t="n"/>
    </row>
    <row r="160">
      <c r="A160" s="9" t="n"/>
      <c r="B160" s="9" t="n"/>
      <c r="C160" s="9" t="n"/>
      <c r="D160" s="9" t="n"/>
      <c r="E160" s="9" t="n"/>
      <c r="F160" s="9" t="n"/>
      <c r="G160" s="9" t="n"/>
      <c r="H160" s="9" t="n"/>
    </row>
    <row r="161">
      <c r="A161" s="9" t="n"/>
      <c r="B161" s="9" t="n"/>
      <c r="C161" s="9" t="n"/>
      <c r="D161" s="9" t="n"/>
      <c r="E161" s="9" t="n"/>
      <c r="F161" s="9" t="n"/>
      <c r="G161" s="9" t="n"/>
      <c r="H161" s="9" t="n"/>
    </row>
    <row r="162">
      <c r="A162" s="9" t="n"/>
      <c r="B162" s="9" t="n"/>
      <c r="C162" s="9" t="n"/>
      <c r="D162" s="9" t="n"/>
      <c r="E162" s="9" t="n"/>
      <c r="F162" s="9" t="n"/>
      <c r="G162" s="9" t="n"/>
      <c r="H162" s="9" t="n"/>
    </row>
    <row r="163">
      <c r="A163" s="9" t="n"/>
      <c r="B163" s="9" t="n"/>
      <c r="C163" s="9" t="n"/>
      <c r="D163" s="9" t="n"/>
      <c r="E163" s="9" t="n"/>
      <c r="F163" s="9" t="n"/>
      <c r="G163" s="9" t="n"/>
      <c r="H163" s="9" t="n"/>
    </row>
    <row r="164">
      <c r="A164" s="9" t="n"/>
      <c r="B164" s="9" t="n"/>
      <c r="C164" s="9" t="n"/>
      <c r="D164" s="9" t="n"/>
      <c r="E164" s="9" t="n"/>
      <c r="F164" s="9" t="n"/>
      <c r="G164" s="9" t="n"/>
      <c r="H164" s="9" t="n"/>
    </row>
    <row r="165">
      <c r="A165" s="9" t="n"/>
      <c r="B165" s="9" t="n"/>
      <c r="C165" s="9" t="n"/>
      <c r="D165" s="9" t="n"/>
      <c r="E165" s="9" t="n"/>
      <c r="F165" s="9" t="n"/>
      <c r="G165" s="9" t="n"/>
      <c r="H165" s="9" t="n"/>
    </row>
    <row r="166">
      <c r="A166" s="9" t="n"/>
      <c r="B166" s="9" t="n"/>
      <c r="C166" s="9" t="n"/>
      <c r="D166" s="9" t="n"/>
      <c r="E166" s="9" t="n"/>
      <c r="F166" s="9" t="n"/>
      <c r="G166" s="9" t="n"/>
      <c r="H166" s="9" t="n"/>
    </row>
    <row r="167">
      <c r="A167" s="9" t="n"/>
      <c r="B167" s="9" t="n"/>
      <c r="C167" s="9" t="n"/>
      <c r="D167" s="9" t="n"/>
      <c r="E167" s="9" t="n"/>
      <c r="F167" s="9" t="n"/>
      <c r="G167" s="9" t="n"/>
      <c r="H167" s="9" t="n"/>
    </row>
    <row r="168">
      <c r="A168" s="9" t="n"/>
      <c r="B168" s="9" t="n"/>
      <c r="C168" s="9" t="n"/>
      <c r="D168" s="9" t="n"/>
      <c r="E168" s="9" t="n"/>
      <c r="F168" s="9" t="n"/>
      <c r="G168" s="9" t="n"/>
      <c r="H168" s="9" t="n"/>
    </row>
    <row r="169">
      <c r="A169" s="9" t="n"/>
      <c r="B169" s="9" t="n"/>
      <c r="C169" s="9" t="n"/>
      <c r="D169" s="9" t="n"/>
      <c r="E169" s="9" t="n"/>
      <c r="F169" s="9" t="n"/>
      <c r="G169" s="9" t="n"/>
      <c r="H169" s="9" t="n"/>
    </row>
    <row r="170">
      <c r="A170" s="9" t="n"/>
      <c r="B170" s="9" t="n"/>
      <c r="C170" s="9" t="n"/>
      <c r="D170" s="9" t="n"/>
      <c r="E170" s="9" t="n"/>
      <c r="F170" s="9" t="n"/>
      <c r="G170" s="9" t="n"/>
      <c r="H170" s="9" t="n"/>
    </row>
    <row r="171">
      <c r="A171" s="9" t="n"/>
      <c r="B171" s="9" t="n"/>
      <c r="C171" s="9" t="n"/>
      <c r="D171" s="9" t="n"/>
      <c r="E171" s="9" t="n"/>
      <c r="F171" s="9" t="n"/>
      <c r="G171" s="9" t="n"/>
      <c r="H171" s="9" t="n"/>
    </row>
    <row r="172">
      <c r="A172" s="9" t="n"/>
      <c r="B172" s="9" t="n"/>
      <c r="C172" s="9" t="n"/>
      <c r="D172" s="9" t="n"/>
      <c r="E172" s="9" t="n"/>
      <c r="F172" s="9" t="n"/>
      <c r="G172" s="9" t="n"/>
      <c r="H172" s="9" t="n"/>
    </row>
    <row r="173">
      <c r="A173" s="9" t="n"/>
      <c r="B173" s="9" t="n"/>
      <c r="C173" s="9" t="n"/>
      <c r="D173" s="9" t="n"/>
      <c r="E173" s="9" t="n"/>
      <c r="F173" s="9" t="n"/>
      <c r="G173" s="9" t="n"/>
      <c r="H173" s="9" t="n"/>
    </row>
    <row r="174">
      <c r="A174" s="9" t="n"/>
      <c r="B174" s="9" t="n"/>
      <c r="C174" s="9" t="n"/>
      <c r="D174" s="9" t="n"/>
      <c r="E174" s="9" t="n"/>
      <c r="F174" s="9" t="n"/>
      <c r="G174" s="9" t="n"/>
      <c r="H174" s="9" t="n"/>
    </row>
    <row r="175">
      <c r="A175" s="9" t="n"/>
      <c r="B175" s="9" t="n"/>
      <c r="C175" s="9" t="n"/>
      <c r="D175" s="9" t="n"/>
      <c r="E175" s="9" t="n"/>
      <c r="F175" s="9" t="n"/>
      <c r="G175" s="9" t="n"/>
      <c r="H175" s="9" t="n"/>
    </row>
    <row r="176">
      <c r="A176" s="9" t="n"/>
      <c r="B176" s="9" t="n"/>
      <c r="C176" s="9" t="n"/>
      <c r="D176" s="9" t="n"/>
      <c r="E176" s="9" t="n"/>
      <c r="F176" s="9" t="n"/>
      <c r="G176" s="9" t="n"/>
      <c r="H176" s="9" t="n"/>
    </row>
    <row r="177">
      <c r="A177" s="9" t="n"/>
      <c r="B177" s="9" t="n"/>
      <c r="C177" s="9" t="n"/>
      <c r="D177" s="9" t="n"/>
      <c r="E177" s="9" t="n"/>
      <c r="F177" s="9" t="n"/>
      <c r="G177" s="9" t="n"/>
      <c r="H177" s="9" t="n"/>
    </row>
    <row r="178">
      <c r="A178" s="9" t="n"/>
      <c r="B178" s="9" t="n"/>
      <c r="C178" s="9" t="n"/>
      <c r="D178" s="9" t="n"/>
      <c r="E178" s="9" t="n"/>
      <c r="F178" s="9" t="n"/>
      <c r="G178" s="9" t="n"/>
      <c r="H178" s="9" t="n"/>
    </row>
    <row r="179">
      <c r="A179" s="9" t="n"/>
      <c r="B179" s="9" t="n"/>
      <c r="C179" s="9" t="n"/>
      <c r="D179" s="9" t="n"/>
      <c r="E179" s="9" t="n"/>
      <c r="F179" s="9" t="n"/>
      <c r="G179" s="9" t="n"/>
      <c r="H179" s="9" t="n"/>
    </row>
    <row r="180">
      <c r="A180" s="9" t="n"/>
      <c r="B180" s="9" t="n"/>
      <c r="C180" s="9" t="n"/>
      <c r="D180" s="9" t="n"/>
      <c r="E180" s="9" t="n"/>
      <c r="F180" s="9" t="n"/>
      <c r="G180" s="9" t="n"/>
      <c r="H180" s="9" t="n"/>
    </row>
    <row r="181">
      <c r="A181" s="9" t="n"/>
      <c r="B181" s="9" t="n"/>
      <c r="C181" s="9" t="n"/>
      <c r="D181" s="9" t="n"/>
      <c r="E181" s="9" t="n"/>
      <c r="F181" s="9" t="n"/>
      <c r="G181" s="9" t="n"/>
      <c r="H181" s="9" t="n"/>
    </row>
    <row r="182">
      <c r="A182" s="9" t="n"/>
      <c r="B182" s="9" t="n"/>
      <c r="C182" s="9" t="n"/>
      <c r="D182" s="9" t="n"/>
      <c r="E182" s="9" t="n"/>
      <c r="F182" s="9" t="n"/>
      <c r="G182" s="9" t="n"/>
      <c r="H182" s="9" t="n"/>
    </row>
    <row r="183">
      <c r="A183" s="9" t="n"/>
      <c r="B183" s="9" t="n"/>
      <c r="C183" s="9" t="n"/>
      <c r="D183" s="9" t="n"/>
      <c r="E183" s="9" t="n"/>
      <c r="F183" s="9" t="n"/>
      <c r="G183" s="9" t="n"/>
      <c r="H183" s="9" t="n"/>
    </row>
    <row r="184">
      <c r="A184" s="9" t="n"/>
      <c r="B184" s="9" t="n"/>
      <c r="C184" s="9" t="n"/>
      <c r="D184" s="9" t="n"/>
      <c r="E184" s="9" t="n"/>
      <c r="F184" s="9" t="n"/>
      <c r="G184" s="9" t="n"/>
      <c r="H184" s="9" t="n"/>
    </row>
    <row r="185">
      <c r="A185" s="9" t="n"/>
      <c r="B185" s="9" t="n"/>
      <c r="C185" s="9" t="n"/>
      <c r="D185" s="9" t="n"/>
      <c r="E185" s="9" t="n"/>
      <c r="F185" s="9" t="n"/>
      <c r="G185" s="9" t="n"/>
      <c r="H185" s="9" t="n"/>
    </row>
    <row r="186">
      <c r="A186" s="9" t="n"/>
      <c r="B186" s="9" t="n"/>
      <c r="C186" s="9" t="n"/>
      <c r="D186" s="9" t="n"/>
      <c r="E186" s="9" t="n"/>
      <c r="F186" s="9" t="n"/>
      <c r="G186" s="9" t="n"/>
      <c r="H186" s="9" t="n"/>
    </row>
    <row r="187">
      <c r="A187" s="9" t="n"/>
      <c r="B187" s="9" t="n"/>
      <c r="C187" s="9" t="n"/>
      <c r="D187" s="9" t="n"/>
      <c r="E187" s="9" t="n"/>
      <c r="F187" s="9" t="n"/>
      <c r="G187" s="9" t="n"/>
      <c r="H187" s="9" t="n"/>
    </row>
    <row r="188">
      <c r="A188" s="9" t="n"/>
      <c r="B188" s="9" t="n"/>
      <c r="C188" s="9" t="n"/>
      <c r="D188" s="9" t="n"/>
      <c r="E188" s="9" t="n"/>
      <c r="F188" s="9" t="n"/>
      <c r="G188" s="9" t="n"/>
      <c r="H188" s="9" t="n"/>
    </row>
    <row r="189">
      <c r="A189" s="9" t="n"/>
      <c r="B189" s="9" t="n"/>
      <c r="C189" s="9" t="n"/>
      <c r="D189" s="9" t="n"/>
      <c r="E189" s="9" t="n"/>
      <c r="F189" s="9" t="n"/>
      <c r="G189" s="9" t="n"/>
      <c r="H189" s="9" t="n"/>
    </row>
    <row r="190">
      <c r="A190" s="9" t="n"/>
      <c r="B190" s="9" t="n"/>
      <c r="C190" s="9" t="n"/>
      <c r="D190" s="9" t="n"/>
      <c r="E190" s="9" t="n"/>
      <c r="F190" s="9" t="n"/>
      <c r="G190" s="9" t="n"/>
      <c r="H190" s="9" t="n"/>
    </row>
    <row r="191">
      <c r="A191" s="9" t="n"/>
      <c r="B191" s="9" t="n"/>
      <c r="C191" s="9" t="n"/>
      <c r="D191" s="9" t="n"/>
      <c r="E191" s="9" t="n"/>
      <c r="F191" s="9" t="n"/>
      <c r="G191" s="9" t="n"/>
      <c r="H191" s="9" t="n"/>
    </row>
    <row r="192">
      <c r="A192" s="9" t="n"/>
      <c r="B192" s="9" t="n"/>
      <c r="C192" s="9" t="n"/>
      <c r="D192" s="9" t="n"/>
      <c r="E192" s="9" t="n"/>
      <c r="F192" s="9" t="n"/>
      <c r="G192" s="9" t="n"/>
      <c r="H192" s="9" t="n"/>
    </row>
    <row r="193">
      <c r="A193" s="9" t="n"/>
      <c r="B193" s="9" t="n"/>
      <c r="C193" s="9" t="n"/>
      <c r="D193" s="9" t="n"/>
      <c r="E193" s="9" t="n"/>
      <c r="F193" s="9" t="n"/>
      <c r="G193" s="9" t="n"/>
      <c r="H193" s="9" t="n"/>
    </row>
    <row r="194">
      <c r="A194" s="9" t="n"/>
      <c r="B194" s="9" t="n"/>
      <c r="C194" s="9" t="n"/>
      <c r="D194" s="9" t="n"/>
      <c r="E194" s="9" t="n"/>
      <c r="F194" s="9" t="n"/>
      <c r="G194" s="9" t="n"/>
      <c r="H194" s="9" t="n"/>
    </row>
    <row r="195">
      <c r="A195" s="9" t="n"/>
      <c r="B195" s="9" t="n"/>
      <c r="C195" s="9" t="n"/>
      <c r="D195" s="9" t="n"/>
      <c r="E195" s="9" t="n"/>
      <c r="F195" s="9" t="n"/>
      <c r="G195" s="9" t="n"/>
      <c r="H195" s="9" t="n"/>
    </row>
    <row r="196">
      <c r="A196" s="9" t="n"/>
      <c r="B196" s="9" t="n"/>
      <c r="C196" s="9" t="n"/>
      <c r="D196" s="9" t="n"/>
      <c r="E196" s="9" t="n"/>
      <c r="F196" s="9" t="n"/>
      <c r="G196" s="9" t="n"/>
      <c r="H196" s="9" t="n"/>
    </row>
    <row r="197">
      <c r="A197" s="9" t="n"/>
      <c r="B197" s="9" t="n"/>
      <c r="C197" s="9" t="n"/>
      <c r="D197" s="9" t="n"/>
      <c r="E197" s="9" t="n"/>
      <c r="F197" s="9" t="n"/>
      <c r="G197" s="9" t="n"/>
      <c r="H197" s="9" t="n"/>
    </row>
    <row r="198">
      <c r="A198" s="9" t="n"/>
      <c r="B198" s="9" t="n"/>
      <c r="C198" s="9" t="n"/>
      <c r="D198" s="9" t="n"/>
      <c r="E198" s="9" t="n"/>
      <c r="F198" s="9" t="n"/>
      <c r="G198" s="9" t="n"/>
      <c r="H198" s="9" t="n"/>
    </row>
    <row r="199">
      <c r="A199" s="9" t="n"/>
      <c r="B199" s="9" t="n"/>
      <c r="C199" s="9" t="n"/>
      <c r="D199" s="9" t="n"/>
      <c r="E199" s="9" t="n"/>
      <c r="F199" s="9" t="n"/>
      <c r="G199" s="9" t="n"/>
      <c r="H199" s="9" t="n"/>
    </row>
    <row r="200">
      <c r="A200" s="9" t="n"/>
      <c r="B200" s="9" t="n"/>
      <c r="C200" s="9" t="n"/>
      <c r="D200" s="9" t="n"/>
      <c r="E200" s="9" t="n"/>
      <c r="F200" s="9" t="n"/>
      <c r="G200" s="9" t="n"/>
      <c r="H200" s="9" t="n"/>
    </row>
    <row r="201">
      <c r="A201" s="9" t="n"/>
      <c r="B201" s="9" t="n"/>
      <c r="C201" s="9" t="n"/>
      <c r="D201" s="9" t="n"/>
      <c r="E201" s="9" t="n"/>
      <c r="F201" s="9" t="n"/>
      <c r="G201" s="9" t="n"/>
      <c r="H201" s="9" t="n"/>
    </row>
    <row r="202">
      <c r="A202" s="9" t="n"/>
      <c r="B202" s="9" t="n"/>
      <c r="C202" s="9" t="n"/>
      <c r="D202" s="9" t="n"/>
      <c r="E202" s="9" t="n"/>
      <c r="F202" s="9" t="n"/>
      <c r="G202" s="9" t="n"/>
      <c r="H202" s="9" t="n"/>
    </row>
    <row r="203">
      <c r="A203" s="9" t="n"/>
      <c r="B203" s="9" t="n"/>
      <c r="C203" s="9" t="n"/>
      <c r="D203" s="9" t="n"/>
      <c r="E203" s="9" t="n"/>
      <c r="F203" s="9" t="n"/>
      <c r="G203" s="9" t="n"/>
      <c r="H203" s="9" t="n"/>
    </row>
    <row r="204">
      <c r="A204" s="9" t="n"/>
      <c r="B204" s="9" t="n"/>
      <c r="C204" s="9" t="n"/>
      <c r="D204" s="9" t="n"/>
      <c r="E204" s="9" t="n"/>
      <c r="F204" s="9" t="n"/>
      <c r="G204" s="9" t="n"/>
      <c r="H204" s="9" t="n"/>
    </row>
  </sheetData>
  <dataValidations count="5">
    <dataValidation sqref="C5:C204" showDropDown="0" showInputMessage="0" showErrorMessage="1" allowBlank="1" error="Please choose from the list." type="list">
      <formula1>"Individual/sole prop,Single-member LLC,LLC (partnership),C corp,S corp"</formula1>
    </dataValidation>
    <dataValidation sqref="D5:D204" showDropDown="0" showInputMessage="0" showErrorMessage="1" allowBlank="1" error="Please choose from the list." type="list">
      <formula1>"Y,N"</formula1>
    </dataValidation>
    <dataValidation sqref="E5:E204" showDropDown="0" showInputMessage="0" showErrorMessage="1" allowBlank="1" error="Please choose from the list." type="list">
      <formula1>"Y,N"</formula1>
    </dataValidation>
    <dataValidation sqref="F5:F204" showDropDown="0" showInputMessage="0" showErrorMessage="1" allowBlank="1" error="Please choose from the list." type="list">
      <formula1>"Bank/check/ACH/Zelle,Card/PayPal/Stripe (reported on 1099-K)"</formula1>
    </dataValidation>
    <dataValidation sqref="G5:G204" showDropDown="0" showInputMessage="0" showErrorMessage="1" allowBlank="1" error="Please choose from the list." type="list">
      <formula1>"Services,Rent,Legal fees,Medical,Royalties,Other"</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G1004"/>
  <sheetViews>
    <sheetView workbookViewId="0">
      <pane ySplit="4" topLeftCell="A5" activePane="bottomLeft" state="frozen"/>
      <selection pane="bottomLeft" activeCell="A1" sqref="A1"/>
    </sheetView>
  </sheetViews>
  <sheetFormatPr baseColWidth="8" defaultRowHeight="15"/>
  <cols>
    <col width="12" customWidth="1" min="1" max="1"/>
    <col width="32" customWidth="1" min="2" max="2"/>
    <col width="14" customWidth="1" min="3" max="3"/>
    <col width="38" customWidth="1" min="4" max="4"/>
    <col width="44" customWidth="1" min="5" max="5"/>
    <col width="11" customWidth="1" min="6" max="6"/>
    <col width="38" customWidth="1" min="7" max="7"/>
  </cols>
  <sheetData>
    <row r="1">
      <c r="A1" s="1" t="inlineStr">
        <is>
          <t>Payments</t>
        </is>
      </c>
    </row>
    <row r="2">
      <c r="A2" s="7" t="inlineStr">
        <is>
          <t>Log every payment. Pick the contractor from the dropdown. Leave Method blank to use the contractor's default. Grey columns are calculated.</t>
        </is>
      </c>
    </row>
    <row r="4">
      <c r="A4" s="12" t="inlineStr">
        <is>
          <t>Date</t>
        </is>
      </c>
      <c r="B4" s="12" t="inlineStr">
        <is>
          <t>Contractor</t>
        </is>
      </c>
      <c r="C4" s="12" t="inlineStr">
        <is>
          <t>Amount</t>
        </is>
      </c>
      <c r="D4" s="12" t="inlineStr">
        <is>
          <t>Method</t>
        </is>
      </c>
      <c r="E4" s="12" t="inlineStr">
        <is>
          <t>Memo</t>
        </is>
      </c>
      <c r="F4" s="12" t="inlineStr">
        <is>
          <t>Year (calc)</t>
        </is>
      </c>
      <c r="G4" s="12" t="inlineStr">
        <is>
          <t>Method used (calc)</t>
        </is>
      </c>
    </row>
    <row r="5">
      <c r="A5" s="18" t="n">
        <v>46096</v>
      </c>
      <c r="B5" s="17" t="inlineStr">
        <is>
          <t>EXAMPLE - Sample Designer</t>
        </is>
      </c>
      <c r="C5" s="19" t="n">
        <v>1500</v>
      </c>
      <c r="D5" s="17" t="inlineStr">
        <is>
          <t>Bank/check/ACH/Zelle</t>
        </is>
      </c>
      <c r="E5" s="17" t="inlineStr">
        <is>
          <t>EXAMPLE - delete this row</t>
        </is>
      </c>
      <c r="F5" s="13">
        <f>IF(A5="","",YEAR(A5))</f>
        <v/>
      </c>
      <c r="G5" s="13">
        <f>IF(B5="","",IF(D5&lt;&gt;"",D5,IFERROR(INDEX(Contractors!$F$5:$F$204,MATCH(B5,Contractors!$A$5:$A$204,0)),"")))</f>
        <v/>
      </c>
    </row>
    <row r="6">
      <c r="A6" s="18" t="n">
        <v>46203</v>
      </c>
      <c r="B6" s="17" t="inlineStr">
        <is>
          <t>EXAMPLE - Sample Designer</t>
        </is>
      </c>
      <c r="C6" s="19" t="n">
        <v>1200</v>
      </c>
      <c r="D6" s="17" t="n"/>
      <c r="E6" s="17" t="inlineStr">
        <is>
          <t>EXAMPLE - method left blank, uses contractor default</t>
        </is>
      </c>
      <c r="F6" s="13">
        <f>IF(A6="","",YEAR(A6))</f>
        <v/>
      </c>
      <c r="G6" s="13">
        <f>IF(B6="","",IF(D6&lt;&gt;"",D6,IFERROR(INDEX(Contractors!$F$5:$F$204,MATCH(B6,Contractors!$A$5:$A$204,0)),"")))</f>
        <v/>
      </c>
    </row>
    <row r="7">
      <c r="A7" s="18" t="n">
        <v>45971</v>
      </c>
      <c r="B7" s="17" t="inlineStr">
        <is>
          <t>EXAMPLE - Sample Designer</t>
        </is>
      </c>
      <c r="C7" s="19" t="n">
        <v>800</v>
      </c>
      <c r="D7" s="17" t="inlineStr">
        <is>
          <t>Bank/check/ACH/Zelle</t>
        </is>
      </c>
      <c r="E7" s="17" t="inlineStr">
        <is>
          <t>EXAMPLE - 2025 payment</t>
        </is>
      </c>
      <c r="F7" s="13">
        <f>IF(A7="","",YEAR(A7))</f>
        <v/>
      </c>
      <c r="G7" s="13">
        <f>IF(B7="","",IF(D7&lt;&gt;"",D7,IFERROR(INDEX(Contractors!$F$5:$F$204,MATCH(B7,Contractors!$A$5:$A$204,0)),"")))</f>
        <v/>
      </c>
    </row>
    <row r="8">
      <c r="A8" s="18" t="n">
        <v>46143</v>
      </c>
      <c r="B8" s="17" t="inlineStr">
        <is>
          <t>EXAMPLE - Sample Law Office</t>
        </is>
      </c>
      <c r="C8" s="19" t="n">
        <v>2500</v>
      </c>
      <c r="D8" s="17" t="inlineStr">
        <is>
          <t>Bank/check/ACH/Zelle</t>
        </is>
      </c>
      <c r="E8" s="17" t="inlineStr">
        <is>
          <t>EXAMPLE - delete this row</t>
        </is>
      </c>
      <c r="F8" s="13">
        <f>IF(A8="","",YEAR(A8))</f>
        <v/>
      </c>
      <c r="G8" s="13">
        <f>IF(B8="","",IF(D8&lt;&gt;"",D8,IFERROR(INDEX(Contractors!$F$5:$F$204,MATCH(B8,Contractors!$A$5:$A$204,0)),"")))</f>
        <v/>
      </c>
    </row>
    <row r="9">
      <c r="A9" s="18" t="n">
        <v>46132</v>
      </c>
      <c r="B9" s="17" t="inlineStr">
        <is>
          <t>EXAMPLE - Sample Web Studio</t>
        </is>
      </c>
      <c r="C9" s="19" t="n">
        <v>3000</v>
      </c>
      <c r="D9" s="17" t="inlineStr">
        <is>
          <t>Card/PayPal/Stripe (reported on 1099-K)</t>
        </is>
      </c>
      <c r="E9" s="17" t="inlineStr">
        <is>
          <t>EXAMPLE - delete this row</t>
        </is>
      </c>
      <c r="F9" s="13">
        <f>IF(A9="","",YEAR(A9))</f>
        <v/>
      </c>
      <c r="G9" s="13">
        <f>IF(B9="","",IF(D9&lt;&gt;"",D9,IFERROR(INDEX(Contractors!$F$5:$F$204,MATCH(B9,Contractors!$A$5:$A$204,0)),"")))</f>
        <v/>
      </c>
    </row>
    <row r="10">
      <c r="A10" s="20" t="n"/>
      <c r="B10" s="9" t="n"/>
      <c r="C10" s="21" t="n"/>
      <c r="D10" s="9" t="n"/>
      <c r="E10" s="9" t="n"/>
      <c r="F10" s="13">
        <f>IF(A10="","",YEAR(A10))</f>
        <v/>
      </c>
      <c r="G10" s="13">
        <f>IF(B10="","",IF(D10&lt;&gt;"",D10,IFERROR(INDEX(Contractors!$F$5:$F$204,MATCH(B10,Contractors!$A$5:$A$204,0)),"")))</f>
        <v/>
      </c>
    </row>
    <row r="11">
      <c r="A11" s="20" t="n"/>
      <c r="B11" s="9" t="n"/>
      <c r="C11" s="21" t="n"/>
      <c r="D11" s="9" t="n"/>
      <c r="E11" s="9" t="n"/>
      <c r="F11" s="13">
        <f>IF(A11="","",YEAR(A11))</f>
        <v/>
      </c>
      <c r="G11" s="13">
        <f>IF(B11="","",IF(D11&lt;&gt;"",D11,IFERROR(INDEX(Contractors!$F$5:$F$204,MATCH(B11,Contractors!$A$5:$A$204,0)),"")))</f>
        <v/>
      </c>
    </row>
    <row r="12">
      <c r="A12" s="20" t="n"/>
      <c r="B12" s="9" t="n"/>
      <c r="C12" s="21" t="n"/>
      <c r="D12" s="9" t="n"/>
      <c r="E12" s="9" t="n"/>
      <c r="F12" s="13">
        <f>IF(A12="","",YEAR(A12))</f>
        <v/>
      </c>
      <c r="G12" s="13">
        <f>IF(B12="","",IF(D12&lt;&gt;"",D12,IFERROR(INDEX(Contractors!$F$5:$F$204,MATCH(B12,Contractors!$A$5:$A$204,0)),"")))</f>
        <v/>
      </c>
    </row>
    <row r="13">
      <c r="A13" s="20" t="n"/>
      <c r="B13" s="9" t="n"/>
      <c r="C13" s="21" t="n"/>
      <c r="D13" s="9" t="n"/>
      <c r="E13" s="9" t="n"/>
      <c r="F13" s="13">
        <f>IF(A13="","",YEAR(A13))</f>
        <v/>
      </c>
      <c r="G13" s="13">
        <f>IF(B13="","",IF(D13&lt;&gt;"",D13,IFERROR(INDEX(Contractors!$F$5:$F$204,MATCH(B13,Contractors!$A$5:$A$204,0)),"")))</f>
        <v/>
      </c>
    </row>
    <row r="14">
      <c r="A14" s="20" t="n"/>
      <c r="B14" s="9" t="n"/>
      <c r="C14" s="21" t="n"/>
      <c r="D14" s="9" t="n"/>
      <c r="E14" s="9" t="n"/>
      <c r="F14" s="13">
        <f>IF(A14="","",YEAR(A14))</f>
        <v/>
      </c>
      <c r="G14" s="13">
        <f>IF(B14="","",IF(D14&lt;&gt;"",D14,IFERROR(INDEX(Contractors!$F$5:$F$204,MATCH(B14,Contractors!$A$5:$A$204,0)),"")))</f>
        <v/>
      </c>
    </row>
    <row r="15">
      <c r="A15" s="20" t="n"/>
      <c r="B15" s="9" t="n"/>
      <c r="C15" s="21" t="n"/>
      <c r="D15" s="9" t="n"/>
      <c r="E15" s="9" t="n"/>
      <c r="F15" s="13">
        <f>IF(A15="","",YEAR(A15))</f>
        <v/>
      </c>
      <c r="G15" s="13">
        <f>IF(B15="","",IF(D15&lt;&gt;"",D15,IFERROR(INDEX(Contractors!$F$5:$F$204,MATCH(B15,Contractors!$A$5:$A$204,0)),"")))</f>
        <v/>
      </c>
    </row>
    <row r="16">
      <c r="A16" s="20" t="n"/>
      <c r="B16" s="9" t="n"/>
      <c r="C16" s="21" t="n"/>
      <c r="D16" s="9" t="n"/>
      <c r="E16" s="9" t="n"/>
      <c r="F16" s="13">
        <f>IF(A16="","",YEAR(A16))</f>
        <v/>
      </c>
      <c r="G16" s="13">
        <f>IF(B16="","",IF(D16&lt;&gt;"",D16,IFERROR(INDEX(Contractors!$F$5:$F$204,MATCH(B16,Contractors!$A$5:$A$204,0)),"")))</f>
        <v/>
      </c>
    </row>
    <row r="17">
      <c r="A17" s="20" t="n"/>
      <c r="B17" s="9" t="n"/>
      <c r="C17" s="21" t="n"/>
      <c r="D17" s="9" t="n"/>
      <c r="E17" s="9" t="n"/>
      <c r="F17" s="13">
        <f>IF(A17="","",YEAR(A17))</f>
        <v/>
      </c>
      <c r="G17" s="13">
        <f>IF(B17="","",IF(D17&lt;&gt;"",D17,IFERROR(INDEX(Contractors!$F$5:$F$204,MATCH(B17,Contractors!$A$5:$A$204,0)),"")))</f>
        <v/>
      </c>
    </row>
    <row r="18">
      <c r="A18" s="20" t="n"/>
      <c r="B18" s="9" t="n"/>
      <c r="C18" s="21" t="n"/>
      <c r="D18" s="9" t="n"/>
      <c r="E18" s="9" t="n"/>
      <c r="F18" s="13">
        <f>IF(A18="","",YEAR(A18))</f>
        <v/>
      </c>
      <c r="G18" s="13">
        <f>IF(B18="","",IF(D18&lt;&gt;"",D18,IFERROR(INDEX(Contractors!$F$5:$F$204,MATCH(B18,Contractors!$A$5:$A$204,0)),"")))</f>
        <v/>
      </c>
    </row>
    <row r="19">
      <c r="A19" s="20" t="n"/>
      <c r="B19" s="9" t="n"/>
      <c r="C19" s="21" t="n"/>
      <c r="D19" s="9" t="n"/>
      <c r="E19" s="9" t="n"/>
      <c r="F19" s="13">
        <f>IF(A19="","",YEAR(A19))</f>
        <v/>
      </c>
      <c r="G19" s="13">
        <f>IF(B19="","",IF(D19&lt;&gt;"",D19,IFERROR(INDEX(Contractors!$F$5:$F$204,MATCH(B19,Contractors!$A$5:$A$204,0)),"")))</f>
        <v/>
      </c>
    </row>
    <row r="20">
      <c r="A20" s="20" t="n"/>
      <c r="B20" s="9" t="n"/>
      <c r="C20" s="21" t="n"/>
      <c r="D20" s="9" t="n"/>
      <c r="E20" s="9" t="n"/>
      <c r="F20" s="13">
        <f>IF(A20="","",YEAR(A20))</f>
        <v/>
      </c>
      <c r="G20" s="13">
        <f>IF(B20="","",IF(D20&lt;&gt;"",D20,IFERROR(INDEX(Contractors!$F$5:$F$204,MATCH(B20,Contractors!$A$5:$A$204,0)),"")))</f>
        <v/>
      </c>
    </row>
    <row r="21">
      <c r="A21" s="20" t="n"/>
      <c r="B21" s="9" t="n"/>
      <c r="C21" s="21" t="n"/>
      <c r="D21" s="9" t="n"/>
      <c r="E21" s="9" t="n"/>
      <c r="F21" s="13">
        <f>IF(A21="","",YEAR(A21))</f>
        <v/>
      </c>
      <c r="G21" s="13">
        <f>IF(B21="","",IF(D21&lt;&gt;"",D21,IFERROR(INDEX(Contractors!$F$5:$F$204,MATCH(B21,Contractors!$A$5:$A$204,0)),"")))</f>
        <v/>
      </c>
    </row>
    <row r="22">
      <c r="A22" s="20" t="n"/>
      <c r="B22" s="9" t="n"/>
      <c r="C22" s="21" t="n"/>
      <c r="D22" s="9" t="n"/>
      <c r="E22" s="9" t="n"/>
      <c r="F22" s="13">
        <f>IF(A22="","",YEAR(A22))</f>
        <v/>
      </c>
      <c r="G22" s="13">
        <f>IF(B22="","",IF(D22&lt;&gt;"",D22,IFERROR(INDEX(Contractors!$F$5:$F$204,MATCH(B22,Contractors!$A$5:$A$204,0)),"")))</f>
        <v/>
      </c>
    </row>
    <row r="23">
      <c r="A23" s="20" t="n"/>
      <c r="B23" s="9" t="n"/>
      <c r="C23" s="21" t="n"/>
      <c r="D23" s="9" t="n"/>
      <c r="E23" s="9" t="n"/>
      <c r="F23" s="13">
        <f>IF(A23="","",YEAR(A23))</f>
        <v/>
      </c>
      <c r="G23" s="13">
        <f>IF(B23="","",IF(D23&lt;&gt;"",D23,IFERROR(INDEX(Contractors!$F$5:$F$204,MATCH(B23,Contractors!$A$5:$A$204,0)),"")))</f>
        <v/>
      </c>
    </row>
    <row r="24">
      <c r="A24" s="20" t="n"/>
      <c r="B24" s="9" t="n"/>
      <c r="C24" s="21" t="n"/>
      <c r="D24" s="9" t="n"/>
      <c r="E24" s="9" t="n"/>
      <c r="F24" s="13">
        <f>IF(A24="","",YEAR(A24))</f>
        <v/>
      </c>
      <c r="G24" s="13">
        <f>IF(B24="","",IF(D24&lt;&gt;"",D24,IFERROR(INDEX(Contractors!$F$5:$F$204,MATCH(B24,Contractors!$A$5:$A$204,0)),"")))</f>
        <v/>
      </c>
    </row>
    <row r="25">
      <c r="A25" s="20" t="n"/>
      <c r="B25" s="9" t="n"/>
      <c r="C25" s="21" t="n"/>
      <c r="D25" s="9" t="n"/>
      <c r="E25" s="9" t="n"/>
      <c r="F25" s="13">
        <f>IF(A25="","",YEAR(A25))</f>
        <v/>
      </c>
      <c r="G25" s="13">
        <f>IF(B25="","",IF(D25&lt;&gt;"",D25,IFERROR(INDEX(Contractors!$F$5:$F$204,MATCH(B25,Contractors!$A$5:$A$204,0)),"")))</f>
        <v/>
      </c>
    </row>
    <row r="26">
      <c r="A26" s="20" t="n"/>
      <c r="B26" s="9" t="n"/>
      <c r="C26" s="21" t="n"/>
      <c r="D26" s="9" t="n"/>
      <c r="E26" s="9" t="n"/>
      <c r="F26" s="13">
        <f>IF(A26="","",YEAR(A26))</f>
        <v/>
      </c>
      <c r="G26" s="13">
        <f>IF(B26="","",IF(D26&lt;&gt;"",D26,IFERROR(INDEX(Contractors!$F$5:$F$204,MATCH(B26,Contractors!$A$5:$A$204,0)),"")))</f>
        <v/>
      </c>
    </row>
    <row r="27">
      <c r="A27" s="20" t="n"/>
      <c r="B27" s="9" t="n"/>
      <c r="C27" s="21" t="n"/>
      <c r="D27" s="9" t="n"/>
      <c r="E27" s="9" t="n"/>
      <c r="F27" s="13">
        <f>IF(A27="","",YEAR(A27))</f>
        <v/>
      </c>
      <c r="G27" s="13">
        <f>IF(B27="","",IF(D27&lt;&gt;"",D27,IFERROR(INDEX(Contractors!$F$5:$F$204,MATCH(B27,Contractors!$A$5:$A$204,0)),"")))</f>
        <v/>
      </c>
    </row>
    <row r="28">
      <c r="A28" s="20" t="n"/>
      <c r="B28" s="9" t="n"/>
      <c r="C28" s="21" t="n"/>
      <c r="D28" s="9" t="n"/>
      <c r="E28" s="9" t="n"/>
      <c r="F28" s="13">
        <f>IF(A28="","",YEAR(A28))</f>
        <v/>
      </c>
      <c r="G28" s="13">
        <f>IF(B28="","",IF(D28&lt;&gt;"",D28,IFERROR(INDEX(Contractors!$F$5:$F$204,MATCH(B28,Contractors!$A$5:$A$204,0)),"")))</f>
        <v/>
      </c>
    </row>
    <row r="29">
      <c r="A29" s="20" t="n"/>
      <c r="B29" s="9" t="n"/>
      <c r="C29" s="21" t="n"/>
      <c r="D29" s="9" t="n"/>
      <c r="E29" s="9" t="n"/>
      <c r="F29" s="13">
        <f>IF(A29="","",YEAR(A29))</f>
        <v/>
      </c>
      <c r="G29" s="13">
        <f>IF(B29="","",IF(D29&lt;&gt;"",D29,IFERROR(INDEX(Contractors!$F$5:$F$204,MATCH(B29,Contractors!$A$5:$A$204,0)),"")))</f>
        <v/>
      </c>
    </row>
    <row r="30">
      <c r="A30" s="20" t="n"/>
      <c r="B30" s="9" t="n"/>
      <c r="C30" s="21" t="n"/>
      <c r="D30" s="9" t="n"/>
      <c r="E30" s="9" t="n"/>
      <c r="F30" s="13">
        <f>IF(A30="","",YEAR(A30))</f>
        <v/>
      </c>
      <c r="G30" s="13">
        <f>IF(B30="","",IF(D30&lt;&gt;"",D30,IFERROR(INDEX(Contractors!$F$5:$F$204,MATCH(B30,Contractors!$A$5:$A$204,0)),"")))</f>
        <v/>
      </c>
    </row>
    <row r="31">
      <c r="A31" s="20" t="n"/>
      <c r="B31" s="9" t="n"/>
      <c r="C31" s="21" t="n"/>
      <c r="D31" s="9" t="n"/>
      <c r="E31" s="9" t="n"/>
      <c r="F31" s="13">
        <f>IF(A31="","",YEAR(A31))</f>
        <v/>
      </c>
      <c r="G31" s="13">
        <f>IF(B31="","",IF(D31&lt;&gt;"",D31,IFERROR(INDEX(Contractors!$F$5:$F$204,MATCH(B31,Contractors!$A$5:$A$204,0)),"")))</f>
        <v/>
      </c>
    </row>
    <row r="32">
      <c r="A32" s="20" t="n"/>
      <c r="B32" s="9" t="n"/>
      <c r="C32" s="21" t="n"/>
      <c r="D32" s="9" t="n"/>
      <c r="E32" s="9" t="n"/>
      <c r="F32" s="13">
        <f>IF(A32="","",YEAR(A32))</f>
        <v/>
      </c>
      <c r="G32" s="13">
        <f>IF(B32="","",IF(D32&lt;&gt;"",D32,IFERROR(INDEX(Contractors!$F$5:$F$204,MATCH(B32,Contractors!$A$5:$A$204,0)),"")))</f>
        <v/>
      </c>
    </row>
    <row r="33">
      <c r="A33" s="20" t="n"/>
      <c r="B33" s="9" t="n"/>
      <c r="C33" s="21" t="n"/>
      <c r="D33" s="9" t="n"/>
      <c r="E33" s="9" t="n"/>
      <c r="F33" s="13">
        <f>IF(A33="","",YEAR(A33))</f>
        <v/>
      </c>
      <c r="G33" s="13">
        <f>IF(B33="","",IF(D33&lt;&gt;"",D33,IFERROR(INDEX(Contractors!$F$5:$F$204,MATCH(B33,Contractors!$A$5:$A$204,0)),"")))</f>
        <v/>
      </c>
    </row>
    <row r="34">
      <c r="A34" s="20" t="n"/>
      <c r="B34" s="9" t="n"/>
      <c r="C34" s="21" t="n"/>
      <c r="D34" s="9" t="n"/>
      <c r="E34" s="9" t="n"/>
      <c r="F34" s="13">
        <f>IF(A34="","",YEAR(A34))</f>
        <v/>
      </c>
      <c r="G34" s="13">
        <f>IF(B34="","",IF(D34&lt;&gt;"",D34,IFERROR(INDEX(Contractors!$F$5:$F$204,MATCH(B34,Contractors!$A$5:$A$204,0)),"")))</f>
        <v/>
      </c>
    </row>
    <row r="35">
      <c r="A35" s="20" t="n"/>
      <c r="B35" s="9" t="n"/>
      <c r="C35" s="21" t="n"/>
      <c r="D35" s="9" t="n"/>
      <c r="E35" s="9" t="n"/>
      <c r="F35" s="13">
        <f>IF(A35="","",YEAR(A35))</f>
        <v/>
      </c>
      <c r="G35" s="13">
        <f>IF(B35="","",IF(D35&lt;&gt;"",D35,IFERROR(INDEX(Contractors!$F$5:$F$204,MATCH(B35,Contractors!$A$5:$A$204,0)),"")))</f>
        <v/>
      </c>
    </row>
    <row r="36">
      <c r="A36" s="20" t="n"/>
      <c r="B36" s="9" t="n"/>
      <c r="C36" s="21" t="n"/>
      <c r="D36" s="9" t="n"/>
      <c r="E36" s="9" t="n"/>
      <c r="F36" s="13">
        <f>IF(A36="","",YEAR(A36))</f>
        <v/>
      </c>
      <c r="G36" s="13">
        <f>IF(B36="","",IF(D36&lt;&gt;"",D36,IFERROR(INDEX(Contractors!$F$5:$F$204,MATCH(B36,Contractors!$A$5:$A$204,0)),"")))</f>
        <v/>
      </c>
    </row>
    <row r="37">
      <c r="A37" s="20" t="n"/>
      <c r="B37" s="9" t="n"/>
      <c r="C37" s="21" t="n"/>
      <c r="D37" s="9" t="n"/>
      <c r="E37" s="9" t="n"/>
      <c r="F37" s="13">
        <f>IF(A37="","",YEAR(A37))</f>
        <v/>
      </c>
      <c r="G37" s="13">
        <f>IF(B37="","",IF(D37&lt;&gt;"",D37,IFERROR(INDEX(Contractors!$F$5:$F$204,MATCH(B37,Contractors!$A$5:$A$204,0)),"")))</f>
        <v/>
      </c>
    </row>
    <row r="38">
      <c r="A38" s="20" t="n"/>
      <c r="B38" s="9" t="n"/>
      <c r="C38" s="21" t="n"/>
      <c r="D38" s="9" t="n"/>
      <c r="E38" s="9" t="n"/>
      <c r="F38" s="13">
        <f>IF(A38="","",YEAR(A38))</f>
        <v/>
      </c>
      <c r="G38" s="13">
        <f>IF(B38="","",IF(D38&lt;&gt;"",D38,IFERROR(INDEX(Contractors!$F$5:$F$204,MATCH(B38,Contractors!$A$5:$A$204,0)),"")))</f>
        <v/>
      </c>
    </row>
    <row r="39">
      <c r="A39" s="20" t="n"/>
      <c r="B39" s="9" t="n"/>
      <c r="C39" s="21" t="n"/>
      <c r="D39" s="9" t="n"/>
      <c r="E39" s="9" t="n"/>
      <c r="F39" s="13">
        <f>IF(A39="","",YEAR(A39))</f>
        <v/>
      </c>
      <c r="G39" s="13">
        <f>IF(B39="","",IF(D39&lt;&gt;"",D39,IFERROR(INDEX(Contractors!$F$5:$F$204,MATCH(B39,Contractors!$A$5:$A$204,0)),"")))</f>
        <v/>
      </c>
    </row>
    <row r="40">
      <c r="A40" s="20" t="n"/>
      <c r="B40" s="9" t="n"/>
      <c r="C40" s="21" t="n"/>
      <c r="D40" s="9" t="n"/>
      <c r="E40" s="9" t="n"/>
      <c r="F40" s="13">
        <f>IF(A40="","",YEAR(A40))</f>
        <v/>
      </c>
      <c r="G40" s="13">
        <f>IF(B40="","",IF(D40&lt;&gt;"",D40,IFERROR(INDEX(Contractors!$F$5:$F$204,MATCH(B40,Contractors!$A$5:$A$204,0)),"")))</f>
        <v/>
      </c>
    </row>
    <row r="41">
      <c r="A41" s="20" t="n"/>
      <c r="B41" s="9" t="n"/>
      <c r="C41" s="21" t="n"/>
      <c r="D41" s="9" t="n"/>
      <c r="E41" s="9" t="n"/>
      <c r="F41" s="13">
        <f>IF(A41="","",YEAR(A41))</f>
        <v/>
      </c>
      <c r="G41" s="13">
        <f>IF(B41="","",IF(D41&lt;&gt;"",D41,IFERROR(INDEX(Contractors!$F$5:$F$204,MATCH(B41,Contractors!$A$5:$A$204,0)),"")))</f>
        <v/>
      </c>
    </row>
    <row r="42">
      <c r="A42" s="20" t="n"/>
      <c r="B42" s="9" t="n"/>
      <c r="C42" s="21" t="n"/>
      <c r="D42" s="9" t="n"/>
      <c r="E42" s="9" t="n"/>
      <c r="F42" s="13">
        <f>IF(A42="","",YEAR(A42))</f>
        <v/>
      </c>
      <c r="G42" s="13">
        <f>IF(B42="","",IF(D42&lt;&gt;"",D42,IFERROR(INDEX(Contractors!$F$5:$F$204,MATCH(B42,Contractors!$A$5:$A$204,0)),"")))</f>
        <v/>
      </c>
    </row>
    <row r="43">
      <c r="A43" s="20" t="n"/>
      <c r="B43" s="9" t="n"/>
      <c r="C43" s="21" t="n"/>
      <c r="D43" s="9" t="n"/>
      <c r="E43" s="9" t="n"/>
      <c r="F43" s="13">
        <f>IF(A43="","",YEAR(A43))</f>
        <v/>
      </c>
      <c r="G43" s="13">
        <f>IF(B43="","",IF(D43&lt;&gt;"",D43,IFERROR(INDEX(Contractors!$F$5:$F$204,MATCH(B43,Contractors!$A$5:$A$204,0)),"")))</f>
        <v/>
      </c>
    </row>
    <row r="44">
      <c r="A44" s="20" t="n"/>
      <c r="B44" s="9" t="n"/>
      <c r="C44" s="21" t="n"/>
      <c r="D44" s="9" t="n"/>
      <c r="E44" s="9" t="n"/>
      <c r="F44" s="13">
        <f>IF(A44="","",YEAR(A44))</f>
        <v/>
      </c>
      <c r="G44" s="13">
        <f>IF(B44="","",IF(D44&lt;&gt;"",D44,IFERROR(INDEX(Contractors!$F$5:$F$204,MATCH(B44,Contractors!$A$5:$A$204,0)),"")))</f>
        <v/>
      </c>
    </row>
    <row r="45">
      <c r="A45" s="20" t="n"/>
      <c r="B45" s="9" t="n"/>
      <c r="C45" s="21" t="n"/>
      <c r="D45" s="9" t="n"/>
      <c r="E45" s="9" t="n"/>
      <c r="F45" s="13">
        <f>IF(A45="","",YEAR(A45))</f>
        <v/>
      </c>
      <c r="G45" s="13">
        <f>IF(B45="","",IF(D45&lt;&gt;"",D45,IFERROR(INDEX(Contractors!$F$5:$F$204,MATCH(B45,Contractors!$A$5:$A$204,0)),"")))</f>
        <v/>
      </c>
    </row>
    <row r="46">
      <c r="A46" s="20" t="n"/>
      <c r="B46" s="9" t="n"/>
      <c r="C46" s="21" t="n"/>
      <c r="D46" s="9" t="n"/>
      <c r="E46" s="9" t="n"/>
      <c r="F46" s="13">
        <f>IF(A46="","",YEAR(A46))</f>
        <v/>
      </c>
      <c r="G46" s="13">
        <f>IF(B46="","",IF(D46&lt;&gt;"",D46,IFERROR(INDEX(Contractors!$F$5:$F$204,MATCH(B46,Contractors!$A$5:$A$204,0)),"")))</f>
        <v/>
      </c>
    </row>
    <row r="47">
      <c r="A47" s="20" t="n"/>
      <c r="B47" s="9" t="n"/>
      <c r="C47" s="21" t="n"/>
      <c r="D47" s="9" t="n"/>
      <c r="E47" s="9" t="n"/>
      <c r="F47" s="13">
        <f>IF(A47="","",YEAR(A47))</f>
        <v/>
      </c>
      <c r="G47" s="13">
        <f>IF(B47="","",IF(D47&lt;&gt;"",D47,IFERROR(INDEX(Contractors!$F$5:$F$204,MATCH(B47,Contractors!$A$5:$A$204,0)),"")))</f>
        <v/>
      </c>
    </row>
    <row r="48">
      <c r="A48" s="20" t="n"/>
      <c r="B48" s="9" t="n"/>
      <c r="C48" s="21" t="n"/>
      <c r="D48" s="9" t="n"/>
      <c r="E48" s="9" t="n"/>
      <c r="F48" s="13">
        <f>IF(A48="","",YEAR(A48))</f>
        <v/>
      </c>
      <c r="G48" s="13">
        <f>IF(B48="","",IF(D48&lt;&gt;"",D48,IFERROR(INDEX(Contractors!$F$5:$F$204,MATCH(B48,Contractors!$A$5:$A$204,0)),"")))</f>
        <v/>
      </c>
    </row>
    <row r="49">
      <c r="A49" s="20" t="n"/>
      <c r="B49" s="9" t="n"/>
      <c r="C49" s="21" t="n"/>
      <c r="D49" s="9" t="n"/>
      <c r="E49" s="9" t="n"/>
      <c r="F49" s="13">
        <f>IF(A49="","",YEAR(A49))</f>
        <v/>
      </c>
      <c r="G49" s="13">
        <f>IF(B49="","",IF(D49&lt;&gt;"",D49,IFERROR(INDEX(Contractors!$F$5:$F$204,MATCH(B49,Contractors!$A$5:$A$204,0)),"")))</f>
        <v/>
      </c>
    </row>
    <row r="50">
      <c r="A50" s="20" t="n"/>
      <c r="B50" s="9" t="n"/>
      <c r="C50" s="21" t="n"/>
      <c r="D50" s="9" t="n"/>
      <c r="E50" s="9" t="n"/>
      <c r="F50" s="13">
        <f>IF(A50="","",YEAR(A50))</f>
        <v/>
      </c>
      <c r="G50" s="13">
        <f>IF(B50="","",IF(D50&lt;&gt;"",D50,IFERROR(INDEX(Contractors!$F$5:$F$204,MATCH(B50,Contractors!$A$5:$A$204,0)),"")))</f>
        <v/>
      </c>
    </row>
    <row r="51">
      <c r="A51" s="20" t="n"/>
      <c r="B51" s="9" t="n"/>
      <c r="C51" s="21" t="n"/>
      <c r="D51" s="9" t="n"/>
      <c r="E51" s="9" t="n"/>
      <c r="F51" s="13">
        <f>IF(A51="","",YEAR(A51))</f>
        <v/>
      </c>
      <c r="G51" s="13">
        <f>IF(B51="","",IF(D51&lt;&gt;"",D51,IFERROR(INDEX(Contractors!$F$5:$F$204,MATCH(B51,Contractors!$A$5:$A$204,0)),"")))</f>
        <v/>
      </c>
    </row>
    <row r="52">
      <c r="A52" s="20" t="n"/>
      <c r="B52" s="9" t="n"/>
      <c r="C52" s="21" t="n"/>
      <c r="D52" s="9" t="n"/>
      <c r="E52" s="9" t="n"/>
      <c r="F52" s="13">
        <f>IF(A52="","",YEAR(A52))</f>
        <v/>
      </c>
      <c r="G52" s="13">
        <f>IF(B52="","",IF(D52&lt;&gt;"",D52,IFERROR(INDEX(Contractors!$F$5:$F$204,MATCH(B52,Contractors!$A$5:$A$204,0)),"")))</f>
        <v/>
      </c>
    </row>
    <row r="53">
      <c r="A53" s="20" t="n"/>
      <c r="B53" s="9" t="n"/>
      <c r="C53" s="21" t="n"/>
      <c r="D53" s="9" t="n"/>
      <c r="E53" s="9" t="n"/>
      <c r="F53" s="13">
        <f>IF(A53="","",YEAR(A53))</f>
        <v/>
      </c>
      <c r="G53" s="13">
        <f>IF(B53="","",IF(D53&lt;&gt;"",D53,IFERROR(INDEX(Contractors!$F$5:$F$204,MATCH(B53,Contractors!$A$5:$A$204,0)),"")))</f>
        <v/>
      </c>
    </row>
    <row r="54">
      <c r="A54" s="20" t="n"/>
      <c r="B54" s="9" t="n"/>
      <c r="C54" s="21" t="n"/>
      <c r="D54" s="9" t="n"/>
      <c r="E54" s="9" t="n"/>
      <c r="F54" s="13">
        <f>IF(A54="","",YEAR(A54))</f>
        <v/>
      </c>
      <c r="G54" s="13">
        <f>IF(B54="","",IF(D54&lt;&gt;"",D54,IFERROR(INDEX(Contractors!$F$5:$F$204,MATCH(B54,Contractors!$A$5:$A$204,0)),"")))</f>
        <v/>
      </c>
    </row>
    <row r="55">
      <c r="A55" s="20" t="n"/>
      <c r="B55" s="9" t="n"/>
      <c r="C55" s="21" t="n"/>
      <c r="D55" s="9" t="n"/>
      <c r="E55" s="9" t="n"/>
      <c r="F55" s="13">
        <f>IF(A55="","",YEAR(A55))</f>
        <v/>
      </c>
      <c r="G55" s="13">
        <f>IF(B55="","",IF(D55&lt;&gt;"",D55,IFERROR(INDEX(Contractors!$F$5:$F$204,MATCH(B55,Contractors!$A$5:$A$204,0)),"")))</f>
        <v/>
      </c>
    </row>
    <row r="56">
      <c r="A56" s="20" t="n"/>
      <c r="B56" s="9" t="n"/>
      <c r="C56" s="21" t="n"/>
      <c r="D56" s="9" t="n"/>
      <c r="E56" s="9" t="n"/>
      <c r="F56" s="13">
        <f>IF(A56="","",YEAR(A56))</f>
        <v/>
      </c>
      <c r="G56" s="13">
        <f>IF(B56="","",IF(D56&lt;&gt;"",D56,IFERROR(INDEX(Contractors!$F$5:$F$204,MATCH(B56,Contractors!$A$5:$A$204,0)),"")))</f>
        <v/>
      </c>
    </row>
    <row r="57">
      <c r="A57" s="20" t="n"/>
      <c r="B57" s="9" t="n"/>
      <c r="C57" s="21" t="n"/>
      <c r="D57" s="9" t="n"/>
      <c r="E57" s="9" t="n"/>
      <c r="F57" s="13">
        <f>IF(A57="","",YEAR(A57))</f>
        <v/>
      </c>
      <c r="G57" s="13">
        <f>IF(B57="","",IF(D57&lt;&gt;"",D57,IFERROR(INDEX(Contractors!$F$5:$F$204,MATCH(B57,Contractors!$A$5:$A$204,0)),"")))</f>
        <v/>
      </c>
    </row>
    <row r="58">
      <c r="A58" s="20" t="n"/>
      <c r="B58" s="9" t="n"/>
      <c r="C58" s="21" t="n"/>
      <c r="D58" s="9" t="n"/>
      <c r="E58" s="9" t="n"/>
      <c r="F58" s="13">
        <f>IF(A58="","",YEAR(A58))</f>
        <v/>
      </c>
      <c r="G58" s="13">
        <f>IF(B58="","",IF(D58&lt;&gt;"",D58,IFERROR(INDEX(Contractors!$F$5:$F$204,MATCH(B58,Contractors!$A$5:$A$204,0)),"")))</f>
        <v/>
      </c>
    </row>
    <row r="59">
      <c r="A59" s="20" t="n"/>
      <c r="B59" s="9" t="n"/>
      <c r="C59" s="21" t="n"/>
      <c r="D59" s="9" t="n"/>
      <c r="E59" s="9" t="n"/>
      <c r="F59" s="13">
        <f>IF(A59="","",YEAR(A59))</f>
        <v/>
      </c>
      <c r="G59" s="13">
        <f>IF(B59="","",IF(D59&lt;&gt;"",D59,IFERROR(INDEX(Contractors!$F$5:$F$204,MATCH(B59,Contractors!$A$5:$A$204,0)),"")))</f>
        <v/>
      </c>
    </row>
    <row r="60">
      <c r="A60" s="20" t="n"/>
      <c r="B60" s="9" t="n"/>
      <c r="C60" s="21" t="n"/>
      <c r="D60" s="9" t="n"/>
      <c r="E60" s="9" t="n"/>
      <c r="F60" s="13">
        <f>IF(A60="","",YEAR(A60))</f>
        <v/>
      </c>
      <c r="G60" s="13">
        <f>IF(B60="","",IF(D60&lt;&gt;"",D60,IFERROR(INDEX(Contractors!$F$5:$F$204,MATCH(B60,Contractors!$A$5:$A$204,0)),"")))</f>
        <v/>
      </c>
    </row>
    <row r="61">
      <c r="A61" s="20" t="n"/>
      <c r="B61" s="9" t="n"/>
      <c r="C61" s="21" t="n"/>
      <c r="D61" s="9" t="n"/>
      <c r="E61" s="9" t="n"/>
      <c r="F61" s="13">
        <f>IF(A61="","",YEAR(A61))</f>
        <v/>
      </c>
      <c r="G61" s="13">
        <f>IF(B61="","",IF(D61&lt;&gt;"",D61,IFERROR(INDEX(Contractors!$F$5:$F$204,MATCH(B61,Contractors!$A$5:$A$204,0)),"")))</f>
        <v/>
      </c>
    </row>
    <row r="62">
      <c r="A62" s="20" t="n"/>
      <c r="B62" s="9" t="n"/>
      <c r="C62" s="21" t="n"/>
      <c r="D62" s="9" t="n"/>
      <c r="E62" s="9" t="n"/>
      <c r="F62" s="13">
        <f>IF(A62="","",YEAR(A62))</f>
        <v/>
      </c>
      <c r="G62" s="13">
        <f>IF(B62="","",IF(D62&lt;&gt;"",D62,IFERROR(INDEX(Contractors!$F$5:$F$204,MATCH(B62,Contractors!$A$5:$A$204,0)),"")))</f>
        <v/>
      </c>
    </row>
    <row r="63">
      <c r="A63" s="20" t="n"/>
      <c r="B63" s="9" t="n"/>
      <c r="C63" s="21" t="n"/>
      <c r="D63" s="9" t="n"/>
      <c r="E63" s="9" t="n"/>
      <c r="F63" s="13">
        <f>IF(A63="","",YEAR(A63))</f>
        <v/>
      </c>
      <c r="G63" s="13">
        <f>IF(B63="","",IF(D63&lt;&gt;"",D63,IFERROR(INDEX(Contractors!$F$5:$F$204,MATCH(B63,Contractors!$A$5:$A$204,0)),"")))</f>
        <v/>
      </c>
    </row>
    <row r="64">
      <c r="A64" s="20" t="n"/>
      <c r="B64" s="9" t="n"/>
      <c r="C64" s="21" t="n"/>
      <c r="D64" s="9" t="n"/>
      <c r="E64" s="9" t="n"/>
      <c r="F64" s="13">
        <f>IF(A64="","",YEAR(A64))</f>
        <v/>
      </c>
      <c r="G64" s="13">
        <f>IF(B64="","",IF(D64&lt;&gt;"",D64,IFERROR(INDEX(Contractors!$F$5:$F$204,MATCH(B64,Contractors!$A$5:$A$204,0)),"")))</f>
        <v/>
      </c>
    </row>
    <row r="65">
      <c r="A65" s="20" t="n"/>
      <c r="B65" s="9" t="n"/>
      <c r="C65" s="21" t="n"/>
      <c r="D65" s="9" t="n"/>
      <c r="E65" s="9" t="n"/>
      <c r="F65" s="13">
        <f>IF(A65="","",YEAR(A65))</f>
        <v/>
      </c>
      <c r="G65" s="13">
        <f>IF(B65="","",IF(D65&lt;&gt;"",D65,IFERROR(INDEX(Contractors!$F$5:$F$204,MATCH(B65,Contractors!$A$5:$A$204,0)),"")))</f>
        <v/>
      </c>
    </row>
    <row r="66">
      <c r="A66" s="20" t="n"/>
      <c r="B66" s="9" t="n"/>
      <c r="C66" s="21" t="n"/>
      <c r="D66" s="9" t="n"/>
      <c r="E66" s="9" t="n"/>
      <c r="F66" s="13">
        <f>IF(A66="","",YEAR(A66))</f>
        <v/>
      </c>
      <c r="G66" s="13">
        <f>IF(B66="","",IF(D66&lt;&gt;"",D66,IFERROR(INDEX(Contractors!$F$5:$F$204,MATCH(B66,Contractors!$A$5:$A$204,0)),"")))</f>
        <v/>
      </c>
    </row>
    <row r="67">
      <c r="A67" s="20" t="n"/>
      <c r="B67" s="9" t="n"/>
      <c r="C67" s="21" t="n"/>
      <c r="D67" s="9" t="n"/>
      <c r="E67" s="9" t="n"/>
      <c r="F67" s="13">
        <f>IF(A67="","",YEAR(A67))</f>
        <v/>
      </c>
      <c r="G67" s="13">
        <f>IF(B67="","",IF(D67&lt;&gt;"",D67,IFERROR(INDEX(Contractors!$F$5:$F$204,MATCH(B67,Contractors!$A$5:$A$204,0)),"")))</f>
        <v/>
      </c>
    </row>
    <row r="68">
      <c r="A68" s="20" t="n"/>
      <c r="B68" s="9" t="n"/>
      <c r="C68" s="21" t="n"/>
      <c r="D68" s="9" t="n"/>
      <c r="E68" s="9" t="n"/>
      <c r="F68" s="13">
        <f>IF(A68="","",YEAR(A68))</f>
        <v/>
      </c>
      <c r="G68" s="13">
        <f>IF(B68="","",IF(D68&lt;&gt;"",D68,IFERROR(INDEX(Contractors!$F$5:$F$204,MATCH(B68,Contractors!$A$5:$A$204,0)),"")))</f>
        <v/>
      </c>
    </row>
    <row r="69">
      <c r="A69" s="20" t="n"/>
      <c r="B69" s="9" t="n"/>
      <c r="C69" s="21" t="n"/>
      <c r="D69" s="9" t="n"/>
      <c r="E69" s="9" t="n"/>
      <c r="F69" s="13">
        <f>IF(A69="","",YEAR(A69))</f>
        <v/>
      </c>
      <c r="G69" s="13">
        <f>IF(B69="","",IF(D69&lt;&gt;"",D69,IFERROR(INDEX(Contractors!$F$5:$F$204,MATCH(B69,Contractors!$A$5:$A$204,0)),"")))</f>
        <v/>
      </c>
    </row>
    <row r="70">
      <c r="A70" s="20" t="n"/>
      <c r="B70" s="9" t="n"/>
      <c r="C70" s="21" t="n"/>
      <c r="D70" s="9" t="n"/>
      <c r="E70" s="9" t="n"/>
      <c r="F70" s="13">
        <f>IF(A70="","",YEAR(A70))</f>
        <v/>
      </c>
      <c r="G70" s="13">
        <f>IF(B70="","",IF(D70&lt;&gt;"",D70,IFERROR(INDEX(Contractors!$F$5:$F$204,MATCH(B70,Contractors!$A$5:$A$204,0)),"")))</f>
        <v/>
      </c>
    </row>
    <row r="71">
      <c r="A71" s="20" t="n"/>
      <c r="B71" s="9" t="n"/>
      <c r="C71" s="21" t="n"/>
      <c r="D71" s="9" t="n"/>
      <c r="E71" s="9" t="n"/>
      <c r="F71" s="13">
        <f>IF(A71="","",YEAR(A71))</f>
        <v/>
      </c>
      <c r="G71" s="13">
        <f>IF(B71="","",IF(D71&lt;&gt;"",D71,IFERROR(INDEX(Contractors!$F$5:$F$204,MATCH(B71,Contractors!$A$5:$A$204,0)),"")))</f>
        <v/>
      </c>
    </row>
    <row r="72">
      <c r="A72" s="20" t="n"/>
      <c r="B72" s="9" t="n"/>
      <c r="C72" s="21" t="n"/>
      <c r="D72" s="9" t="n"/>
      <c r="E72" s="9" t="n"/>
      <c r="F72" s="13">
        <f>IF(A72="","",YEAR(A72))</f>
        <v/>
      </c>
      <c r="G72" s="13">
        <f>IF(B72="","",IF(D72&lt;&gt;"",D72,IFERROR(INDEX(Contractors!$F$5:$F$204,MATCH(B72,Contractors!$A$5:$A$204,0)),"")))</f>
        <v/>
      </c>
    </row>
    <row r="73">
      <c r="A73" s="20" t="n"/>
      <c r="B73" s="9" t="n"/>
      <c r="C73" s="21" t="n"/>
      <c r="D73" s="9" t="n"/>
      <c r="E73" s="9" t="n"/>
      <c r="F73" s="13">
        <f>IF(A73="","",YEAR(A73))</f>
        <v/>
      </c>
      <c r="G73" s="13">
        <f>IF(B73="","",IF(D73&lt;&gt;"",D73,IFERROR(INDEX(Contractors!$F$5:$F$204,MATCH(B73,Contractors!$A$5:$A$204,0)),"")))</f>
        <v/>
      </c>
    </row>
    <row r="74">
      <c r="A74" s="20" t="n"/>
      <c r="B74" s="9" t="n"/>
      <c r="C74" s="21" t="n"/>
      <c r="D74" s="9" t="n"/>
      <c r="E74" s="9" t="n"/>
      <c r="F74" s="13">
        <f>IF(A74="","",YEAR(A74))</f>
        <v/>
      </c>
      <c r="G74" s="13">
        <f>IF(B74="","",IF(D74&lt;&gt;"",D74,IFERROR(INDEX(Contractors!$F$5:$F$204,MATCH(B74,Contractors!$A$5:$A$204,0)),"")))</f>
        <v/>
      </c>
    </row>
    <row r="75">
      <c r="A75" s="20" t="n"/>
      <c r="B75" s="9" t="n"/>
      <c r="C75" s="21" t="n"/>
      <c r="D75" s="9" t="n"/>
      <c r="E75" s="9" t="n"/>
      <c r="F75" s="13">
        <f>IF(A75="","",YEAR(A75))</f>
        <v/>
      </c>
      <c r="G75" s="13">
        <f>IF(B75="","",IF(D75&lt;&gt;"",D75,IFERROR(INDEX(Contractors!$F$5:$F$204,MATCH(B75,Contractors!$A$5:$A$204,0)),"")))</f>
        <v/>
      </c>
    </row>
    <row r="76">
      <c r="A76" s="20" t="n"/>
      <c r="B76" s="9" t="n"/>
      <c r="C76" s="21" t="n"/>
      <c r="D76" s="9" t="n"/>
      <c r="E76" s="9" t="n"/>
      <c r="F76" s="13">
        <f>IF(A76="","",YEAR(A76))</f>
        <v/>
      </c>
      <c r="G76" s="13">
        <f>IF(B76="","",IF(D76&lt;&gt;"",D76,IFERROR(INDEX(Contractors!$F$5:$F$204,MATCH(B76,Contractors!$A$5:$A$204,0)),"")))</f>
        <v/>
      </c>
    </row>
    <row r="77">
      <c r="A77" s="20" t="n"/>
      <c r="B77" s="9" t="n"/>
      <c r="C77" s="21" t="n"/>
      <c r="D77" s="9" t="n"/>
      <c r="E77" s="9" t="n"/>
      <c r="F77" s="13">
        <f>IF(A77="","",YEAR(A77))</f>
        <v/>
      </c>
      <c r="G77" s="13">
        <f>IF(B77="","",IF(D77&lt;&gt;"",D77,IFERROR(INDEX(Contractors!$F$5:$F$204,MATCH(B77,Contractors!$A$5:$A$204,0)),"")))</f>
        <v/>
      </c>
    </row>
    <row r="78">
      <c r="A78" s="20" t="n"/>
      <c r="B78" s="9" t="n"/>
      <c r="C78" s="21" t="n"/>
      <c r="D78" s="9" t="n"/>
      <c r="E78" s="9" t="n"/>
      <c r="F78" s="13">
        <f>IF(A78="","",YEAR(A78))</f>
        <v/>
      </c>
      <c r="G78" s="13">
        <f>IF(B78="","",IF(D78&lt;&gt;"",D78,IFERROR(INDEX(Contractors!$F$5:$F$204,MATCH(B78,Contractors!$A$5:$A$204,0)),"")))</f>
        <v/>
      </c>
    </row>
    <row r="79">
      <c r="A79" s="20" t="n"/>
      <c r="B79" s="9" t="n"/>
      <c r="C79" s="21" t="n"/>
      <c r="D79" s="9" t="n"/>
      <c r="E79" s="9" t="n"/>
      <c r="F79" s="13">
        <f>IF(A79="","",YEAR(A79))</f>
        <v/>
      </c>
      <c r="G79" s="13">
        <f>IF(B79="","",IF(D79&lt;&gt;"",D79,IFERROR(INDEX(Contractors!$F$5:$F$204,MATCH(B79,Contractors!$A$5:$A$204,0)),"")))</f>
        <v/>
      </c>
    </row>
    <row r="80">
      <c r="A80" s="20" t="n"/>
      <c r="B80" s="9" t="n"/>
      <c r="C80" s="21" t="n"/>
      <c r="D80" s="9" t="n"/>
      <c r="E80" s="9" t="n"/>
      <c r="F80" s="13">
        <f>IF(A80="","",YEAR(A80))</f>
        <v/>
      </c>
      <c r="G80" s="13">
        <f>IF(B80="","",IF(D80&lt;&gt;"",D80,IFERROR(INDEX(Contractors!$F$5:$F$204,MATCH(B80,Contractors!$A$5:$A$204,0)),"")))</f>
        <v/>
      </c>
    </row>
    <row r="81">
      <c r="A81" s="20" t="n"/>
      <c r="B81" s="9" t="n"/>
      <c r="C81" s="21" t="n"/>
      <c r="D81" s="9" t="n"/>
      <c r="E81" s="9" t="n"/>
      <c r="F81" s="13">
        <f>IF(A81="","",YEAR(A81))</f>
        <v/>
      </c>
      <c r="G81" s="13">
        <f>IF(B81="","",IF(D81&lt;&gt;"",D81,IFERROR(INDEX(Contractors!$F$5:$F$204,MATCH(B81,Contractors!$A$5:$A$204,0)),"")))</f>
        <v/>
      </c>
    </row>
    <row r="82">
      <c r="A82" s="20" t="n"/>
      <c r="B82" s="9" t="n"/>
      <c r="C82" s="21" t="n"/>
      <c r="D82" s="9" t="n"/>
      <c r="E82" s="9" t="n"/>
      <c r="F82" s="13">
        <f>IF(A82="","",YEAR(A82))</f>
        <v/>
      </c>
      <c r="G82" s="13">
        <f>IF(B82="","",IF(D82&lt;&gt;"",D82,IFERROR(INDEX(Contractors!$F$5:$F$204,MATCH(B82,Contractors!$A$5:$A$204,0)),"")))</f>
        <v/>
      </c>
    </row>
    <row r="83">
      <c r="A83" s="20" t="n"/>
      <c r="B83" s="9" t="n"/>
      <c r="C83" s="21" t="n"/>
      <c r="D83" s="9" t="n"/>
      <c r="E83" s="9" t="n"/>
      <c r="F83" s="13">
        <f>IF(A83="","",YEAR(A83))</f>
        <v/>
      </c>
      <c r="G83" s="13">
        <f>IF(B83="","",IF(D83&lt;&gt;"",D83,IFERROR(INDEX(Contractors!$F$5:$F$204,MATCH(B83,Contractors!$A$5:$A$204,0)),"")))</f>
        <v/>
      </c>
    </row>
    <row r="84">
      <c r="A84" s="20" t="n"/>
      <c r="B84" s="9" t="n"/>
      <c r="C84" s="21" t="n"/>
      <c r="D84" s="9" t="n"/>
      <c r="E84" s="9" t="n"/>
      <c r="F84" s="13">
        <f>IF(A84="","",YEAR(A84))</f>
        <v/>
      </c>
      <c r="G84" s="13">
        <f>IF(B84="","",IF(D84&lt;&gt;"",D84,IFERROR(INDEX(Contractors!$F$5:$F$204,MATCH(B84,Contractors!$A$5:$A$204,0)),"")))</f>
        <v/>
      </c>
    </row>
    <row r="85">
      <c r="A85" s="20" t="n"/>
      <c r="B85" s="9" t="n"/>
      <c r="C85" s="21" t="n"/>
      <c r="D85" s="9" t="n"/>
      <c r="E85" s="9" t="n"/>
      <c r="F85" s="13">
        <f>IF(A85="","",YEAR(A85))</f>
        <v/>
      </c>
      <c r="G85" s="13">
        <f>IF(B85="","",IF(D85&lt;&gt;"",D85,IFERROR(INDEX(Contractors!$F$5:$F$204,MATCH(B85,Contractors!$A$5:$A$204,0)),"")))</f>
        <v/>
      </c>
    </row>
    <row r="86">
      <c r="A86" s="20" t="n"/>
      <c r="B86" s="9" t="n"/>
      <c r="C86" s="21" t="n"/>
      <c r="D86" s="9" t="n"/>
      <c r="E86" s="9" t="n"/>
      <c r="F86" s="13">
        <f>IF(A86="","",YEAR(A86))</f>
        <v/>
      </c>
      <c r="G86" s="13">
        <f>IF(B86="","",IF(D86&lt;&gt;"",D86,IFERROR(INDEX(Contractors!$F$5:$F$204,MATCH(B86,Contractors!$A$5:$A$204,0)),"")))</f>
        <v/>
      </c>
    </row>
    <row r="87">
      <c r="A87" s="20" t="n"/>
      <c r="B87" s="9" t="n"/>
      <c r="C87" s="21" t="n"/>
      <c r="D87" s="9" t="n"/>
      <c r="E87" s="9" t="n"/>
      <c r="F87" s="13">
        <f>IF(A87="","",YEAR(A87))</f>
        <v/>
      </c>
      <c r="G87" s="13">
        <f>IF(B87="","",IF(D87&lt;&gt;"",D87,IFERROR(INDEX(Contractors!$F$5:$F$204,MATCH(B87,Contractors!$A$5:$A$204,0)),"")))</f>
        <v/>
      </c>
    </row>
    <row r="88">
      <c r="A88" s="20" t="n"/>
      <c r="B88" s="9" t="n"/>
      <c r="C88" s="21" t="n"/>
      <c r="D88" s="9" t="n"/>
      <c r="E88" s="9" t="n"/>
      <c r="F88" s="13">
        <f>IF(A88="","",YEAR(A88))</f>
        <v/>
      </c>
      <c r="G88" s="13">
        <f>IF(B88="","",IF(D88&lt;&gt;"",D88,IFERROR(INDEX(Contractors!$F$5:$F$204,MATCH(B88,Contractors!$A$5:$A$204,0)),"")))</f>
        <v/>
      </c>
    </row>
    <row r="89">
      <c r="A89" s="20" t="n"/>
      <c r="B89" s="9" t="n"/>
      <c r="C89" s="21" t="n"/>
      <c r="D89" s="9" t="n"/>
      <c r="E89" s="9" t="n"/>
      <c r="F89" s="13">
        <f>IF(A89="","",YEAR(A89))</f>
        <v/>
      </c>
      <c r="G89" s="13">
        <f>IF(B89="","",IF(D89&lt;&gt;"",D89,IFERROR(INDEX(Contractors!$F$5:$F$204,MATCH(B89,Contractors!$A$5:$A$204,0)),"")))</f>
        <v/>
      </c>
    </row>
    <row r="90">
      <c r="A90" s="20" t="n"/>
      <c r="B90" s="9" t="n"/>
      <c r="C90" s="21" t="n"/>
      <c r="D90" s="9" t="n"/>
      <c r="E90" s="9" t="n"/>
      <c r="F90" s="13">
        <f>IF(A90="","",YEAR(A90))</f>
        <v/>
      </c>
      <c r="G90" s="13">
        <f>IF(B90="","",IF(D90&lt;&gt;"",D90,IFERROR(INDEX(Contractors!$F$5:$F$204,MATCH(B90,Contractors!$A$5:$A$204,0)),"")))</f>
        <v/>
      </c>
    </row>
    <row r="91">
      <c r="A91" s="20" t="n"/>
      <c r="B91" s="9" t="n"/>
      <c r="C91" s="21" t="n"/>
      <c r="D91" s="9" t="n"/>
      <c r="E91" s="9" t="n"/>
      <c r="F91" s="13">
        <f>IF(A91="","",YEAR(A91))</f>
        <v/>
      </c>
      <c r="G91" s="13">
        <f>IF(B91="","",IF(D91&lt;&gt;"",D91,IFERROR(INDEX(Contractors!$F$5:$F$204,MATCH(B91,Contractors!$A$5:$A$204,0)),"")))</f>
        <v/>
      </c>
    </row>
    <row r="92">
      <c r="A92" s="20" t="n"/>
      <c r="B92" s="9" t="n"/>
      <c r="C92" s="21" t="n"/>
      <c r="D92" s="9" t="n"/>
      <c r="E92" s="9" t="n"/>
      <c r="F92" s="13">
        <f>IF(A92="","",YEAR(A92))</f>
        <v/>
      </c>
      <c r="G92" s="13">
        <f>IF(B92="","",IF(D92&lt;&gt;"",D92,IFERROR(INDEX(Contractors!$F$5:$F$204,MATCH(B92,Contractors!$A$5:$A$204,0)),"")))</f>
        <v/>
      </c>
    </row>
    <row r="93">
      <c r="A93" s="20" t="n"/>
      <c r="B93" s="9" t="n"/>
      <c r="C93" s="21" t="n"/>
      <c r="D93" s="9" t="n"/>
      <c r="E93" s="9" t="n"/>
      <c r="F93" s="13">
        <f>IF(A93="","",YEAR(A93))</f>
        <v/>
      </c>
      <c r="G93" s="13">
        <f>IF(B93="","",IF(D93&lt;&gt;"",D93,IFERROR(INDEX(Contractors!$F$5:$F$204,MATCH(B93,Contractors!$A$5:$A$204,0)),"")))</f>
        <v/>
      </c>
    </row>
    <row r="94">
      <c r="A94" s="20" t="n"/>
      <c r="B94" s="9" t="n"/>
      <c r="C94" s="21" t="n"/>
      <c r="D94" s="9" t="n"/>
      <c r="E94" s="9" t="n"/>
      <c r="F94" s="13">
        <f>IF(A94="","",YEAR(A94))</f>
        <v/>
      </c>
      <c r="G94" s="13">
        <f>IF(B94="","",IF(D94&lt;&gt;"",D94,IFERROR(INDEX(Contractors!$F$5:$F$204,MATCH(B94,Contractors!$A$5:$A$204,0)),"")))</f>
        <v/>
      </c>
    </row>
    <row r="95">
      <c r="A95" s="20" t="n"/>
      <c r="B95" s="9" t="n"/>
      <c r="C95" s="21" t="n"/>
      <c r="D95" s="9" t="n"/>
      <c r="E95" s="9" t="n"/>
      <c r="F95" s="13">
        <f>IF(A95="","",YEAR(A95))</f>
        <v/>
      </c>
      <c r="G95" s="13">
        <f>IF(B95="","",IF(D95&lt;&gt;"",D95,IFERROR(INDEX(Contractors!$F$5:$F$204,MATCH(B95,Contractors!$A$5:$A$204,0)),"")))</f>
        <v/>
      </c>
    </row>
    <row r="96">
      <c r="A96" s="20" t="n"/>
      <c r="B96" s="9" t="n"/>
      <c r="C96" s="21" t="n"/>
      <c r="D96" s="9" t="n"/>
      <c r="E96" s="9" t="n"/>
      <c r="F96" s="13">
        <f>IF(A96="","",YEAR(A96))</f>
        <v/>
      </c>
      <c r="G96" s="13">
        <f>IF(B96="","",IF(D96&lt;&gt;"",D96,IFERROR(INDEX(Contractors!$F$5:$F$204,MATCH(B96,Contractors!$A$5:$A$204,0)),"")))</f>
        <v/>
      </c>
    </row>
    <row r="97">
      <c r="A97" s="20" t="n"/>
      <c r="B97" s="9" t="n"/>
      <c r="C97" s="21" t="n"/>
      <c r="D97" s="9" t="n"/>
      <c r="E97" s="9" t="n"/>
      <c r="F97" s="13">
        <f>IF(A97="","",YEAR(A97))</f>
        <v/>
      </c>
      <c r="G97" s="13">
        <f>IF(B97="","",IF(D97&lt;&gt;"",D97,IFERROR(INDEX(Contractors!$F$5:$F$204,MATCH(B97,Contractors!$A$5:$A$204,0)),"")))</f>
        <v/>
      </c>
    </row>
    <row r="98">
      <c r="A98" s="20" t="n"/>
      <c r="B98" s="9" t="n"/>
      <c r="C98" s="21" t="n"/>
      <c r="D98" s="9" t="n"/>
      <c r="E98" s="9" t="n"/>
      <c r="F98" s="13">
        <f>IF(A98="","",YEAR(A98))</f>
        <v/>
      </c>
      <c r="G98" s="13">
        <f>IF(B98="","",IF(D98&lt;&gt;"",D98,IFERROR(INDEX(Contractors!$F$5:$F$204,MATCH(B98,Contractors!$A$5:$A$204,0)),"")))</f>
        <v/>
      </c>
    </row>
    <row r="99">
      <c r="A99" s="20" t="n"/>
      <c r="B99" s="9" t="n"/>
      <c r="C99" s="21" t="n"/>
      <c r="D99" s="9" t="n"/>
      <c r="E99" s="9" t="n"/>
      <c r="F99" s="13">
        <f>IF(A99="","",YEAR(A99))</f>
        <v/>
      </c>
      <c r="G99" s="13">
        <f>IF(B99="","",IF(D99&lt;&gt;"",D99,IFERROR(INDEX(Contractors!$F$5:$F$204,MATCH(B99,Contractors!$A$5:$A$204,0)),"")))</f>
        <v/>
      </c>
    </row>
    <row r="100">
      <c r="A100" s="20" t="n"/>
      <c r="B100" s="9" t="n"/>
      <c r="C100" s="21" t="n"/>
      <c r="D100" s="9" t="n"/>
      <c r="E100" s="9" t="n"/>
      <c r="F100" s="13">
        <f>IF(A100="","",YEAR(A100))</f>
        <v/>
      </c>
      <c r="G100" s="13">
        <f>IF(B100="","",IF(D100&lt;&gt;"",D100,IFERROR(INDEX(Contractors!$F$5:$F$204,MATCH(B100,Contractors!$A$5:$A$204,0)),"")))</f>
        <v/>
      </c>
    </row>
    <row r="101">
      <c r="A101" s="20" t="n"/>
      <c r="B101" s="9" t="n"/>
      <c r="C101" s="21" t="n"/>
      <c r="D101" s="9" t="n"/>
      <c r="E101" s="9" t="n"/>
      <c r="F101" s="13">
        <f>IF(A101="","",YEAR(A101))</f>
        <v/>
      </c>
      <c r="G101" s="13">
        <f>IF(B101="","",IF(D101&lt;&gt;"",D101,IFERROR(INDEX(Contractors!$F$5:$F$204,MATCH(B101,Contractors!$A$5:$A$204,0)),"")))</f>
        <v/>
      </c>
    </row>
    <row r="102">
      <c r="A102" s="20" t="n"/>
      <c r="B102" s="9" t="n"/>
      <c r="C102" s="21" t="n"/>
      <c r="D102" s="9" t="n"/>
      <c r="E102" s="9" t="n"/>
      <c r="F102" s="13">
        <f>IF(A102="","",YEAR(A102))</f>
        <v/>
      </c>
      <c r="G102" s="13">
        <f>IF(B102="","",IF(D102&lt;&gt;"",D102,IFERROR(INDEX(Contractors!$F$5:$F$204,MATCH(B102,Contractors!$A$5:$A$204,0)),"")))</f>
        <v/>
      </c>
    </row>
    <row r="103">
      <c r="A103" s="20" t="n"/>
      <c r="B103" s="9" t="n"/>
      <c r="C103" s="21" t="n"/>
      <c r="D103" s="9" t="n"/>
      <c r="E103" s="9" t="n"/>
      <c r="F103" s="13">
        <f>IF(A103="","",YEAR(A103))</f>
        <v/>
      </c>
      <c r="G103" s="13">
        <f>IF(B103="","",IF(D103&lt;&gt;"",D103,IFERROR(INDEX(Contractors!$F$5:$F$204,MATCH(B103,Contractors!$A$5:$A$204,0)),"")))</f>
        <v/>
      </c>
    </row>
    <row r="104">
      <c r="A104" s="20" t="n"/>
      <c r="B104" s="9" t="n"/>
      <c r="C104" s="21" t="n"/>
      <c r="D104" s="9" t="n"/>
      <c r="E104" s="9" t="n"/>
      <c r="F104" s="13">
        <f>IF(A104="","",YEAR(A104))</f>
        <v/>
      </c>
      <c r="G104" s="13">
        <f>IF(B104="","",IF(D104&lt;&gt;"",D104,IFERROR(INDEX(Contractors!$F$5:$F$204,MATCH(B104,Contractors!$A$5:$A$204,0)),"")))</f>
        <v/>
      </c>
    </row>
    <row r="105">
      <c r="A105" s="20" t="n"/>
      <c r="B105" s="9" t="n"/>
      <c r="C105" s="21" t="n"/>
      <c r="D105" s="9" t="n"/>
      <c r="E105" s="9" t="n"/>
      <c r="F105" s="13">
        <f>IF(A105="","",YEAR(A105))</f>
        <v/>
      </c>
      <c r="G105" s="13">
        <f>IF(B105="","",IF(D105&lt;&gt;"",D105,IFERROR(INDEX(Contractors!$F$5:$F$204,MATCH(B105,Contractors!$A$5:$A$204,0)),"")))</f>
        <v/>
      </c>
    </row>
    <row r="106">
      <c r="A106" s="20" t="n"/>
      <c r="B106" s="9" t="n"/>
      <c r="C106" s="21" t="n"/>
      <c r="D106" s="9" t="n"/>
      <c r="E106" s="9" t="n"/>
      <c r="F106" s="13">
        <f>IF(A106="","",YEAR(A106))</f>
        <v/>
      </c>
      <c r="G106" s="13">
        <f>IF(B106="","",IF(D106&lt;&gt;"",D106,IFERROR(INDEX(Contractors!$F$5:$F$204,MATCH(B106,Contractors!$A$5:$A$204,0)),"")))</f>
        <v/>
      </c>
    </row>
    <row r="107">
      <c r="A107" s="20" t="n"/>
      <c r="B107" s="9" t="n"/>
      <c r="C107" s="21" t="n"/>
      <c r="D107" s="9" t="n"/>
      <c r="E107" s="9" t="n"/>
      <c r="F107" s="13">
        <f>IF(A107="","",YEAR(A107))</f>
        <v/>
      </c>
      <c r="G107" s="13">
        <f>IF(B107="","",IF(D107&lt;&gt;"",D107,IFERROR(INDEX(Contractors!$F$5:$F$204,MATCH(B107,Contractors!$A$5:$A$204,0)),"")))</f>
        <v/>
      </c>
    </row>
    <row r="108">
      <c r="A108" s="20" t="n"/>
      <c r="B108" s="9" t="n"/>
      <c r="C108" s="21" t="n"/>
      <c r="D108" s="9" t="n"/>
      <c r="E108" s="9" t="n"/>
      <c r="F108" s="13">
        <f>IF(A108="","",YEAR(A108))</f>
        <v/>
      </c>
      <c r="G108" s="13">
        <f>IF(B108="","",IF(D108&lt;&gt;"",D108,IFERROR(INDEX(Contractors!$F$5:$F$204,MATCH(B108,Contractors!$A$5:$A$204,0)),"")))</f>
        <v/>
      </c>
    </row>
    <row r="109">
      <c r="A109" s="20" t="n"/>
      <c r="B109" s="9" t="n"/>
      <c r="C109" s="21" t="n"/>
      <c r="D109" s="9" t="n"/>
      <c r="E109" s="9" t="n"/>
      <c r="F109" s="13">
        <f>IF(A109="","",YEAR(A109))</f>
        <v/>
      </c>
      <c r="G109" s="13">
        <f>IF(B109="","",IF(D109&lt;&gt;"",D109,IFERROR(INDEX(Contractors!$F$5:$F$204,MATCH(B109,Contractors!$A$5:$A$204,0)),"")))</f>
        <v/>
      </c>
    </row>
    <row r="110">
      <c r="A110" s="20" t="n"/>
      <c r="B110" s="9" t="n"/>
      <c r="C110" s="21" t="n"/>
      <c r="D110" s="9" t="n"/>
      <c r="E110" s="9" t="n"/>
      <c r="F110" s="13">
        <f>IF(A110="","",YEAR(A110))</f>
        <v/>
      </c>
      <c r="G110" s="13">
        <f>IF(B110="","",IF(D110&lt;&gt;"",D110,IFERROR(INDEX(Contractors!$F$5:$F$204,MATCH(B110,Contractors!$A$5:$A$204,0)),"")))</f>
        <v/>
      </c>
    </row>
    <row r="111">
      <c r="A111" s="20" t="n"/>
      <c r="B111" s="9" t="n"/>
      <c r="C111" s="21" t="n"/>
      <c r="D111" s="9" t="n"/>
      <c r="E111" s="9" t="n"/>
      <c r="F111" s="13">
        <f>IF(A111="","",YEAR(A111))</f>
        <v/>
      </c>
      <c r="G111" s="13">
        <f>IF(B111="","",IF(D111&lt;&gt;"",D111,IFERROR(INDEX(Contractors!$F$5:$F$204,MATCH(B111,Contractors!$A$5:$A$204,0)),"")))</f>
        <v/>
      </c>
    </row>
    <row r="112">
      <c r="A112" s="20" t="n"/>
      <c r="B112" s="9" t="n"/>
      <c r="C112" s="21" t="n"/>
      <c r="D112" s="9" t="n"/>
      <c r="E112" s="9" t="n"/>
      <c r="F112" s="13">
        <f>IF(A112="","",YEAR(A112))</f>
        <v/>
      </c>
      <c r="G112" s="13">
        <f>IF(B112="","",IF(D112&lt;&gt;"",D112,IFERROR(INDEX(Contractors!$F$5:$F$204,MATCH(B112,Contractors!$A$5:$A$204,0)),"")))</f>
        <v/>
      </c>
    </row>
    <row r="113">
      <c r="A113" s="20" t="n"/>
      <c r="B113" s="9" t="n"/>
      <c r="C113" s="21" t="n"/>
      <c r="D113" s="9" t="n"/>
      <c r="E113" s="9" t="n"/>
      <c r="F113" s="13">
        <f>IF(A113="","",YEAR(A113))</f>
        <v/>
      </c>
      <c r="G113" s="13">
        <f>IF(B113="","",IF(D113&lt;&gt;"",D113,IFERROR(INDEX(Contractors!$F$5:$F$204,MATCH(B113,Contractors!$A$5:$A$204,0)),"")))</f>
        <v/>
      </c>
    </row>
    <row r="114">
      <c r="A114" s="20" t="n"/>
      <c r="B114" s="9" t="n"/>
      <c r="C114" s="21" t="n"/>
      <c r="D114" s="9" t="n"/>
      <c r="E114" s="9" t="n"/>
      <c r="F114" s="13">
        <f>IF(A114="","",YEAR(A114))</f>
        <v/>
      </c>
      <c r="G114" s="13">
        <f>IF(B114="","",IF(D114&lt;&gt;"",D114,IFERROR(INDEX(Contractors!$F$5:$F$204,MATCH(B114,Contractors!$A$5:$A$204,0)),"")))</f>
        <v/>
      </c>
    </row>
    <row r="115">
      <c r="A115" s="20" t="n"/>
      <c r="B115" s="9" t="n"/>
      <c r="C115" s="21" t="n"/>
      <c r="D115" s="9" t="n"/>
      <c r="E115" s="9" t="n"/>
      <c r="F115" s="13">
        <f>IF(A115="","",YEAR(A115))</f>
        <v/>
      </c>
      <c r="G115" s="13">
        <f>IF(B115="","",IF(D115&lt;&gt;"",D115,IFERROR(INDEX(Contractors!$F$5:$F$204,MATCH(B115,Contractors!$A$5:$A$204,0)),"")))</f>
        <v/>
      </c>
    </row>
    <row r="116">
      <c r="A116" s="20" t="n"/>
      <c r="B116" s="9" t="n"/>
      <c r="C116" s="21" t="n"/>
      <c r="D116" s="9" t="n"/>
      <c r="E116" s="9" t="n"/>
      <c r="F116" s="13">
        <f>IF(A116="","",YEAR(A116))</f>
        <v/>
      </c>
      <c r="G116" s="13">
        <f>IF(B116="","",IF(D116&lt;&gt;"",D116,IFERROR(INDEX(Contractors!$F$5:$F$204,MATCH(B116,Contractors!$A$5:$A$204,0)),"")))</f>
        <v/>
      </c>
    </row>
    <row r="117">
      <c r="A117" s="20" t="n"/>
      <c r="B117" s="9" t="n"/>
      <c r="C117" s="21" t="n"/>
      <c r="D117" s="9" t="n"/>
      <c r="E117" s="9" t="n"/>
      <c r="F117" s="13">
        <f>IF(A117="","",YEAR(A117))</f>
        <v/>
      </c>
      <c r="G117" s="13">
        <f>IF(B117="","",IF(D117&lt;&gt;"",D117,IFERROR(INDEX(Contractors!$F$5:$F$204,MATCH(B117,Contractors!$A$5:$A$204,0)),"")))</f>
        <v/>
      </c>
    </row>
    <row r="118">
      <c r="A118" s="20" t="n"/>
      <c r="B118" s="9" t="n"/>
      <c r="C118" s="21" t="n"/>
      <c r="D118" s="9" t="n"/>
      <c r="E118" s="9" t="n"/>
      <c r="F118" s="13">
        <f>IF(A118="","",YEAR(A118))</f>
        <v/>
      </c>
      <c r="G118" s="13">
        <f>IF(B118="","",IF(D118&lt;&gt;"",D118,IFERROR(INDEX(Contractors!$F$5:$F$204,MATCH(B118,Contractors!$A$5:$A$204,0)),"")))</f>
        <v/>
      </c>
    </row>
    <row r="119">
      <c r="A119" s="20" t="n"/>
      <c r="B119" s="9" t="n"/>
      <c r="C119" s="21" t="n"/>
      <c r="D119" s="9" t="n"/>
      <c r="E119" s="9" t="n"/>
      <c r="F119" s="13">
        <f>IF(A119="","",YEAR(A119))</f>
        <v/>
      </c>
      <c r="G119" s="13">
        <f>IF(B119="","",IF(D119&lt;&gt;"",D119,IFERROR(INDEX(Contractors!$F$5:$F$204,MATCH(B119,Contractors!$A$5:$A$204,0)),"")))</f>
        <v/>
      </c>
    </row>
    <row r="120">
      <c r="A120" s="20" t="n"/>
      <c r="B120" s="9" t="n"/>
      <c r="C120" s="21" t="n"/>
      <c r="D120" s="9" t="n"/>
      <c r="E120" s="9" t="n"/>
      <c r="F120" s="13">
        <f>IF(A120="","",YEAR(A120))</f>
        <v/>
      </c>
      <c r="G120" s="13">
        <f>IF(B120="","",IF(D120&lt;&gt;"",D120,IFERROR(INDEX(Contractors!$F$5:$F$204,MATCH(B120,Contractors!$A$5:$A$204,0)),"")))</f>
        <v/>
      </c>
    </row>
    <row r="121">
      <c r="A121" s="20" t="n"/>
      <c r="B121" s="9" t="n"/>
      <c r="C121" s="21" t="n"/>
      <c r="D121" s="9" t="n"/>
      <c r="E121" s="9" t="n"/>
      <c r="F121" s="13">
        <f>IF(A121="","",YEAR(A121))</f>
        <v/>
      </c>
      <c r="G121" s="13">
        <f>IF(B121="","",IF(D121&lt;&gt;"",D121,IFERROR(INDEX(Contractors!$F$5:$F$204,MATCH(B121,Contractors!$A$5:$A$204,0)),"")))</f>
        <v/>
      </c>
    </row>
    <row r="122">
      <c r="A122" s="20" t="n"/>
      <c r="B122" s="9" t="n"/>
      <c r="C122" s="21" t="n"/>
      <c r="D122" s="9" t="n"/>
      <c r="E122" s="9" t="n"/>
      <c r="F122" s="13">
        <f>IF(A122="","",YEAR(A122))</f>
        <v/>
      </c>
      <c r="G122" s="13">
        <f>IF(B122="","",IF(D122&lt;&gt;"",D122,IFERROR(INDEX(Contractors!$F$5:$F$204,MATCH(B122,Contractors!$A$5:$A$204,0)),"")))</f>
        <v/>
      </c>
    </row>
    <row r="123">
      <c r="A123" s="20" t="n"/>
      <c r="B123" s="9" t="n"/>
      <c r="C123" s="21" t="n"/>
      <c r="D123" s="9" t="n"/>
      <c r="E123" s="9" t="n"/>
      <c r="F123" s="13">
        <f>IF(A123="","",YEAR(A123))</f>
        <v/>
      </c>
      <c r="G123" s="13">
        <f>IF(B123="","",IF(D123&lt;&gt;"",D123,IFERROR(INDEX(Contractors!$F$5:$F$204,MATCH(B123,Contractors!$A$5:$A$204,0)),"")))</f>
        <v/>
      </c>
    </row>
    <row r="124">
      <c r="A124" s="20" t="n"/>
      <c r="B124" s="9" t="n"/>
      <c r="C124" s="21" t="n"/>
      <c r="D124" s="9" t="n"/>
      <c r="E124" s="9" t="n"/>
      <c r="F124" s="13">
        <f>IF(A124="","",YEAR(A124))</f>
        <v/>
      </c>
      <c r="G124" s="13">
        <f>IF(B124="","",IF(D124&lt;&gt;"",D124,IFERROR(INDEX(Contractors!$F$5:$F$204,MATCH(B124,Contractors!$A$5:$A$204,0)),"")))</f>
        <v/>
      </c>
    </row>
    <row r="125">
      <c r="A125" s="20" t="n"/>
      <c r="B125" s="9" t="n"/>
      <c r="C125" s="21" t="n"/>
      <c r="D125" s="9" t="n"/>
      <c r="E125" s="9" t="n"/>
      <c r="F125" s="13">
        <f>IF(A125="","",YEAR(A125))</f>
        <v/>
      </c>
      <c r="G125" s="13">
        <f>IF(B125="","",IF(D125&lt;&gt;"",D125,IFERROR(INDEX(Contractors!$F$5:$F$204,MATCH(B125,Contractors!$A$5:$A$204,0)),"")))</f>
        <v/>
      </c>
    </row>
    <row r="126">
      <c r="A126" s="20" t="n"/>
      <c r="B126" s="9" t="n"/>
      <c r="C126" s="21" t="n"/>
      <c r="D126" s="9" t="n"/>
      <c r="E126" s="9" t="n"/>
      <c r="F126" s="13">
        <f>IF(A126="","",YEAR(A126))</f>
        <v/>
      </c>
      <c r="G126" s="13">
        <f>IF(B126="","",IF(D126&lt;&gt;"",D126,IFERROR(INDEX(Contractors!$F$5:$F$204,MATCH(B126,Contractors!$A$5:$A$204,0)),"")))</f>
        <v/>
      </c>
    </row>
    <row r="127">
      <c r="A127" s="20" t="n"/>
      <c r="B127" s="9" t="n"/>
      <c r="C127" s="21" t="n"/>
      <c r="D127" s="9" t="n"/>
      <c r="E127" s="9" t="n"/>
      <c r="F127" s="13">
        <f>IF(A127="","",YEAR(A127))</f>
        <v/>
      </c>
      <c r="G127" s="13">
        <f>IF(B127="","",IF(D127&lt;&gt;"",D127,IFERROR(INDEX(Contractors!$F$5:$F$204,MATCH(B127,Contractors!$A$5:$A$204,0)),"")))</f>
        <v/>
      </c>
    </row>
    <row r="128">
      <c r="A128" s="20" t="n"/>
      <c r="B128" s="9" t="n"/>
      <c r="C128" s="21" t="n"/>
      <c r="D128" s="9" t="n"/>
      <c r="E128" s="9" t="n"/>
      <c r="F128" s="13">
        <f>IF(A128="","",YEAR(A128))</f>
        <v/>
      </c>
      <c r="G128" s="13">
        <f>IF(B128="","",IF(D128&lt;&gt;"",D128,IFERROR(INDEX(Contractors!$F$5:$F$204,MATCH(B128,Contractors!$A$5:$A$204,0)),"")))</f>
        <v/>
      </c>
    </row>
    <row r="129">
      <c r="A129" s="20" t="n"/>
      <c r="B129" s="9" t="n"/>
      <c r="C129" s="21" t="n"/>
      <c r="D129" s="9" t="n"/>
      <c r="E129" s="9" t="n"/>
      <c r="F129" s="13">
        <f>IF(A129="","",YEAR(A129))</f>
        <v/>
      </c>
      <c r="G129" s="13">
        <f>IF(B129="","",IF(D129&lt;&gt;"",D129,IFERROR(INDEX(Contractors!$F$5:$F$204,MATCH(B129,Contractors!$A$5:$A$204,0)),"")))</f>
        <v/>
      </c>
    </row>
    <row r="130">
      <c r="A130" s="20" t="n"/>
      <c r="B130" s="9" t="n"/>
      <c r="C130" s="21" t="n"/>
      <c r="D130" s="9" t="n"/>
      <c r="E130" s="9" t="n"/>
      <c r="F130" s="13">
        <f>IF(A130="","",YEAR(A130))</f>
        <v/>
      </c>
      <c r="G130" s="13">
        <f>IF(B130="","",IF(D130&lt;&gt;"",D130,IFERROR(INDEX(Contractors!$F$5:$F$204,MATCH(B130,Contractors!$A$5:$A$204,0)),"")))</f>
        <v/>
      </c>
    </row>
    <row r="131">
      <c r="A131" s="20" t="n"/>
      <c r="B131" s="9" t="n"/>
      <c r="C131" s="21" t="n"/>
      <c r="D131" s="9" t="n"/>
      <c r="E131" s="9" t="n"/>
      <c r="F131" s="13">
        <f>IF(A131="","",YEAR(A131))</f>
        <v/>
      </c>
      <c r="G131" s="13">
        <f>IF(B131="","",IF(D131&lt;&gt;"",D131,IFERROR(INDEX(Contractors!$F$5:$F$204,MATCH(B131,Contractors!$A$5:$A$204,0)),"")))</f>
        <v/>
      </c>
    </row>
    <row r="132">
      <c r="A132" s="20" t="n"/>
      <c r="B132" s="9" t="n"/>
      <c r="C132" s="21" t="n"/>
      <c r="D132" s="9" t="n"/>
      <c r="E132" s="9" t="n"/>
      <c r="F132" s="13">
        <f>IF(A132="","",YEAR(A132))</f>
        <v/>
      </c>
      <c r="G132" s="13">
        <f>IF(B132="","",IF(D132&lt;&gt;"",D132,IFERROR(INDEX(Contractors!$F$5:$F$204,MATCH(B132,Contractors!$A$5:$A$204,0)),"")))</f>
        <v/>
      </c>
    </row>
    <row r="133">
      <c r="A133" s="20" t="n"/>
      <c r="B133" s="9" t="n"/>
      <c r="C133" s="21" t="n"/>
      <c r="D133" s="9" t="n"/>
      <c r="E133" s="9" t="n"/>
      <c r="F133" s="13">
        <f>IF(A133="","",YEAR(A133))</f>
        <v/>
      </c>
      <c r="G133" s="13">
        <f>IF(B133="","",IF(D133&lt;&gt;"",D133,IFERROR(INDEX(Contractors!$F$5:$F$204,MATCH(B133,Contractors!$A$5:$A$204,0)),"")))</f>
        <v/>
      </c>
    </row>
    <row r="134">
      <c r="A134" s="20" t="n"/>
      <c r="B134" s="9" t="n"/>
      <c r="C134" s="21" t="n"/>
      <c r="D134" s="9" t="n"/>
      <c r="E134" s="9" t="n"/>
      <c r="F134" s="13">
        <f>IF(A134="","",YEAR(A134))</f>
        <v/>
      </c>
      <c r="G134" s="13">
        <f>IF(B134="","",IF(D134&lt;&gt;"",D134,IFERROR(INDEX(Contractors!$F$5:$F$204,MATCH(B134,Contractors!$A$5:$A$204,0)),"")))</f>
        <v/>
      </c>
    </row>
    <row r="135">
      <c r="A135" s="20" t="n"/>
      <c r="B135" s="9" t="n"/>
      <c r="C135" s="21" t="n"/>
      <c r="D135" s="9" t="n"/>
      <c r="E135" s="9" t="n"/>
      <c r="F135" s="13">
        <f>IF(A135="","",YEAR(A135))</f>
        <v/>
      </c>
      <c r="G135" s="13">
        <f>IF(B135="","",IF(D135&lt;&gt;"",D135,IFERROR(INDEX(Contractors!$F$5:$F$204,MATCH(B135,Contractors!$A$5:$A$204,0)),"")))</f>
        <v/>
      </c>
    </row>
    <row r="136">
      <c r="A136" s="20" t="n"/>
      <c r="B136" s="9" t="n"/>
      <c r="C136" s="21" t="n"/>
      <c r="D136" s="9" t="n"/>
      <c r="E136" s="9" t="n"/>
      <c r="F136" s="13">
        <f>IF(A136="","",YEAR(A136))</f>
        <v/>
      </c>
      <c r="G136" s="13">
        <f>IF(B136="","",IF(D136&lt;&gt;"",D136,IFERROR(INDEX(Contractors!$F$5:$F$204,MATCH(B136,Contractors!$A$5:$A$204,0)),"")))</f>
        <v/>
      </c>
    </row>
    <row r="137">
      <c r="A137" s="20" t="n"/>
      <c r="B137" s="9" t="n"/>
      <c r="C137" s="21" t="n"/>
      <c r="D137" s="9" t="n"/>
      <c r="E137" s="9" t="n"/>
      <c r="F137" s="13">
        <f>IF(A137="","",YEAR(A137))</f>
        <v/>
      </c>
      <c r="G137" s="13">
        <f>IF(B137="","",IF(D137&lt;&gt;"",D137,IFERROR(INDEX(Contractors!$F$5:$F$204,MATCH(B137,Contractors!$A$5:$A$204,0)),"")))</f>
        <v/>
      </c>
    </row>
    <row r="138">
      <c r="A138" s="20" t="n"/>
      <c r="B138" s="9" t="n"/>
      <c r="C138" s="21" t="n"/>
      <c r="D138" s="9" t="n"/>
      <c r="E138" s="9" t="n"/>
      <c r="F138" s="13">
        <f>IF(A138="","",YEAR(A138))</f>
        <v/>
      </c>
      <c r="G138" s="13">
        <f>IF(B138="","",IF(D138&lt;&gt;"",D138,IFERROR(INDEX(Contractors!$F$5:$F$204,MATCH(B138,Contractors!$A$5:$A$204,0)),"")))</f>
        <v/>
      </c>
    </row>
    <row r="139">
      <c r="A139" s="20" t="n"/>
      <c r="B139" s="9" t="n"/>
      <c r="C139" s="21" t="n"/>
      <c r="D139" s="9" t="n"/>
      <c r="E139" s="9" t="n"/>
      <c r="F139" s="13">
        <f>IF(A139="","",YEAR(A139))</f>
        <v/>
      </c>
      <c r="G139" s="13">
        <f>IF(B139="","",IF(D139&lt;&gt;"",D139,IFERROR(INDEX(Contractors!$F$5:$F$204,MATCH(B139,Contractors!$A$5:$A$204,0)),"")))</f>
        <v/>
      </c>
    </row>
    <row r="140">
      <c r="A140" s="20" t="n"/>
      <c r="B140" s="9" t="n"/>
      <c r="C140" s="21" t="n"/>
      <c r="D140" s="9" t="n"/>
      <c r="E140" s="9" t="n"/>
      <c r="F140" s="13">
        <f>IF(A140="","",YEAR(A140))</f>
        <v/>
      </c>
      <c r="G140" s="13">
        <f>IF(B140="","",IF(D140&lt;&gt;"",D140,IFERROR(INDEX(Contractors!$F$5:$F$204,MATCH(B140,Contractors!$A$5:$A$204,0)),"")))</f>
        <v/>
      </c>
    </row>
    <row r="141">
      <c r="A141" s="20" t="n"/>
      <c r="B141" s="9" t="n"/>
      <c r="C141" s="21" t="n"/>
      <c r="D141" s="9" t="n"/>
      <c r="E141" s="9" t="n"/>
      <c r="F141" s="13">
        <f>IF(A141="","",YEAR(A141))</f>
        <v/>
      </c>
      <c r="G141" s="13">
        <f>IF(B141="","",IF(D141&lt;&gt;"",D141,IFERROR(INDEX(Contractors!$F$5:$F$204,MATCH(B141,Contractors!$A$5:$A$204,0)),"")))</f>
        <v/>
      </c>
    </row>
    <row r="142">
      <c r="A142" s="20" t="n"/>
      <c r="B142" s="9" t="n"/>
      <c r="C142" s="21" t="n"/>
      <c r="D142" s="9" t="n"/>
      <c r="E142" s="9" t="n"/>
      <c r="F142" s="13">
        <f>IF(A142="","",YEAR(A142))</f>
        <v/>
      </c>
      <c r="G142" s="13">
        <f>IF(B142="","",IF(D142&lt;&gt;"",D142,IFERROR(INDEX(Contractors!$F$5:$F$204,MATCH(B142,Contractors!$A$5:$A$204,0)),"")))</f>
        <v/>
      </c>
    </row>
    <row r="143">
      <c r="A143" s="20" t="n"/>
      <c r="B143" s="9" t="n"/>
      <c r="C143" s="21" t="n"/>
      <c r="D143" s="9" t="n"/>
      <c r="E143" s="9" t="n"/>
      <c r="F143" s="13">
        <f>IF(A143="","",YEAR(A143))</f>
        <v/>
      </c>
      <c r="G143" s="13">
        <f>IF(B143="","",IF(D143&lt;&gt;"",D143,IFERROR(INDEX(Contractors!$F$5:$F$204,MATCH(B143,Contractors!$A$5:$A$204,0)),"")))</f>
        <v/>
      </c>
    </row>
    <row r="144">
      <c r="A144" s="20" t="n"/>
      <c r="B144" s="9" t="n"/>
      <c r="C144" s="21" t="n"/>
      <c r="D144" s="9" t="n"/>
      <c r="E144" s="9" t="n"/>
      <c r="F144" s="13">
        <f>IF(A144="","",YEAR(A144))</f>
        <v/>
      </c>
      <c r="G144" s="13">
        <f>IF(B144="","",IF(D144&lt;&gt;"",D144,IFERROR(INDEX(Contractors!$F$5:$F$204,MATCH(B144,Contractors!$A$5:$A$204,0)),"")))</f>
        <v/>
      </c>
    </row>
    <row r="145">
      <c r="A145" s="20" t="n"/>
      <c r="B145" s="9" t="n"/>
      <c r="C145" s="21" t="n"/>
      <c r="D145" s="9" t="n"/>
      <c r="E145" s="9" t="n"/>
      <c r="F145" s="13">
        <f>IF(A145="","",YEAR(A145))</f>
        <v/>
      </c>
      <c r="G145" s="13">
        <f>IF(B145="","",IF(D145&lt;&gt;"",D145,IFERROR(INDEX(Contractors!$F$5:$F$204,MATCH(B145,Contractors!$A$5:$A$204,0)),"")))</f>
        <v/>
      </c>
    </row>
    <row r="146">
      <c r="A146" s="20" t="n"/>
      <c r="B146" s="9" t="n"/>
      <c r="C146" s="21" t="n"/>
      <c r="D146" s="9" t="n"/>
      <c r="E146" s="9" t="n"/>
      <c r="F146" s="13">
        <f>IF(A146="","",YEAR(A146))</f>
        <v/>
      </c>
      <c r="G146" s="13">
        <f>IF(B146="","",IF(D146&lt;&gt;"",D146,IFERROR(INDEX(Contractors!$F$5:$F$204,MATCH(B146,Contractors!$A$5:$A$204,0)),"")))</f>
        <v/>
      </c>
    </row>
    <row r="147">
      <c r="A147" s="20" t="n"/>
      <c r="B147" s="9" t="n"/>
      <c r="C147" s="21" t="n"/>
      <c r="D147" s="9" t="n"/>
      <c r="E147" s="9" t="n"/>
      <c r="F147" s="13">
        <f>IF(A147="","",YEAR(A147))</f>
        <v/>
      </c>
      <c r="G147" s="13">
        <f>IF(B147="","",IF(D147&lt;&gt;"",D147,IFERROR(INDEX(Contractors!$F$5:$F$204,MATCH(B147,Contractors!$A$5:$A$204,0)),"")))</f>
        <v/>
      </c>
    </row>
    <row r="148">
      <c r="A148" s="20" t="n"/>
      <c r="B148" s="9" t="n"/>
      <c r="C148" s="21" t="n"/>
      <c r="D148" s="9" t="n"/>
      <c r="E148" s="9" t="n"/>
      <c r="F148" s="13">
        <f>IF(A148="","",YEAR(A148))</f>
        <v/>
      </c>
      <c r="G148" s="13">
        <f>IF(B148="","",IF(D148&lt;&gt;"",D148,IFERROR(INDEX(Contractors!$F$5:$F$204,MATCH(B148,Contractors!$A$5:$A$204,0)),"")))</f>
        <v/>
      </c>
    </row>
    <row r="149">
      <c r="A149" s="20" t="n"/>
      <c r="B149" s="9" t="n"/>
      <c r="C149" s="21" t="n"/>
      <c r="D149" s="9" t="n"/>
      <c r="E149" s="9" t="n"/>
      <c r="F149" s="13">
        <f>IF(A149="","",YEAR(A149))</f>
        <v/>
      </c>
      <c r="G149" s="13">
        <f>IF(B149="","",IF(D149&lt;&gt;"",D149,IFERROR(INDEX(Contractors!$F$5:$F$204,MATCH(B149,Contractors!$A$5:$A$204,0)),"")))</f>
        <v/>
      </c>
    </row>
    <row r="150">
      <c r="A150" s="20" t="n"/>
      <c r="B150" s="9" t="n"/>
      <c r="C150" s="21" t="n"/>
      <c r="D150" s="9" t="n"/>
      <c r="E150" s="9" t="n"/>
      <c r="F150" s="13">
        <f>IF(A150="","",YEAR(A150))</f>
        <v/>
      </c>
      <c r="G150" s="13">
        <f>IF(B150="","",IF(D150&lt;&gt;"",D150,IFERROR(INDEX(Contractors!$F$5:$F$204,MATCH(B150,Contractors!$A$5:$A$204,0)),"")))</f>
        <v/>
      </c>
    </row>
    <row r="151">
      <c r="A151" s="20" t="n"/>
      <c r="B151" s="9" t="n"/>
      <c r="C151" s="21" t="n"/>
      <c r="D151" s="9" t="n"/>
      <c r="E151" s="9" t="n"/>
      <c r="F151" s="13">
        <f>IF(A151="","",YEAR(A151))</f>
        <v/>
      </c>
      <c r="G151" s="13">
        <f>IF(B151="","",IF(D151&lt;&gt;"",D151,IFERROR(INDEX(Contractors!$F$5:$F$204,MATCH(B151,Contractors!$A$5:$A$204,0)),"")))</f>
        <v/>
      </c>
    </row>
    <row r="152">
      <c r="A152" s="20" t="n"/>
      <c r="B152" s="9" t="n"/>
      <c r="C152" s="21" t="n"/>
      <c r="D152" s="9" t="n"/>
      <c r="E152" s="9" t="n"/>
      <c r="F152" s="13">
        <f>IF(A152="","",YEAR(A152))</f>
        <v/>
      </c>
      <c r="G152" s="13">
        <f>IF(B152="","",IF(D152&lt;&gt;"",D152,IFERROR(INDEX(Contractors!$F$5:$F$204,MATCH(B152,Contractors!$A$5:$A$204,0)),"")))</f>
        <v/>
      </c>
    </row>
    <row r="153">
      <c r="A153" s="20" t="n"/>
      <c r="B153" s="9" t="n"/>
      <c r="C153" s="21" t="n"/>
      <c r="D153" s="9" t="n"/>
      <c r="E153" s="9" t="n"/>
      <c r="F153" s="13">
        <f>IF(A153="","",YEAR(A153))</f>
        <v/>
      </c>
      <c r="G153" s="13">
        <f>IF(B153="","",IF(D153&lt;&gt;"",D153,IFERROR(INDEX(Contractors!$F$5:$F$204,MATCH(B153,Contractors!$A$5:$A$204,0)),"")))</f>
        <v/>
      </c>
    </row>
    <row r="154">
      <c r="A154" s="20" t="n"/>
      <c r="B154" s="9" t="n"/>
      <c r="C154" s="21" t="n"/>
      <c r="D154" s="9" t="n"/>
      <c r="E154" s="9" t="n"/>
      <c r="F154" s="13">
        <f>IF(A154="","",YEAR(A154))</f>
        <v/>
      </c>
      <c r="G154" s="13">
        <f>IF(B154="","",IF(D154&lt;&gt;"",D154,IFERROR(INDEX(Contractors!$F$5:$F$204,MATCH(B154,Contractors!$A$5:$A$204,0)),"")))</f>
        <v/>
      </c>
    </row>
    <row r="155">
      <c r="A155" s="20" t="n"/>
      <c r="B155" s="9" t="n"/>
      <c r="C155" s="21" t="n"/>
      <c r="D155" s="9" t="n"/>
      <c r="E155" s="9" t="n"/>
      <c r="F155" s="13">
        <f>IF(A155="","",YEAR(A155))</f>
        <v/>
      </c>
      <c r="G155" s="13">
        <f>IF(B155="","",IF(D155&lt;&gt;"",D155,IFERROR(INDEX(Contractors!$F$5:$F$204,MATCH(B155,Contractors!$A$5:$A$204,0)),"")))</f>
        <v/>
      </c>
    </row>
    <row r="156">
      <c r="A156" s="20" t="n"/>
      <c r="B156" s="9" t="n"/>
      <c r="C156" s="21" t="n"/>
      <c r="D156" s="9" t="n"/>
      <c r="E156" s="9" t="n"/>
      <c r="F156" s="13">
        <f>IF(A156="","",YEAR(A156))</f>
        <v/>
      </c>
      <c r="G156" s="13">
        <f>IF(B156="","",IF(D156&lt;&gt;"",D156,IFERROR(INDEX(Contractors!$F$5:$F$204,MATCH(B156,Contractors!$A$5:$A$204,0)),"")))</f>
        <v/>
      </c>
    </row>
    <row r="157">
      <c r="A157" s="20" t="n"/>
      <c r="B157" s="9" t="n"/>
      <c r="C157" s="21" t="n"/>
      <c r="D157" s="9" t="n"/>
      <c r="E157" s="9" t="n"/>
      <c r="F157" s="13">
        <f>IF(A157="","",YEAR(A157))</f>
        <v/>
      </c>
      <c r="G157" s="13">
        <f>IF(B157="","",IF(D157&lt;&gt;"",D157,IFERROR(INDEX(Contractors!$F$5:$F$204,MATCH(B157,Contractors!$A$5:$A$204,0)),"")))</f>
        <v/>
      </c>
    </row>
    <row r="158">
      <c r="A158" s="20" t="n"/>
      <c r="B158" s="9" t="n"/>
      <c r="C158" s="21" t="n"/>
      <c r="D158" s="9" t="n"/>
      <c r="E158" s="9" t="n"/>
      <c r="F158" s="13">
        <f>IF(A158="","",YEAR(A158))</f>
        <v/>
      </c>
      <c r="G158" s="13">
        <f>IF(B158="","",IF(D158&lt;&gt;"",D158,IFERROR(INDEX(Contractors!$F$5:$F$204,MATCH(B158,Contractors!$A$5:$A$204,0)),"")))</f>
        <v/>
      </c>
    </row>
    <row r="159">
      <c r="A159" s="20" t="n"/>
      <c r="B159" s="9" t="n"/>
      <c r="C159" s="21" t="n"/>
      <c r="D159" s="9" t="n"/>
      <c r="E159" s="9" t="n"/>
      <c r="F159" s="13">
        <f>IF(A159="","",YEAR(A159))</f>
        <v/>
      </c>
      <c r="G159" s="13">
        <f>IF(B159="","",IF(D159&lt;&gt;"",D159,IFERROR(INDEX(Contractors!$F$5:$F$204,MATCH(B159,Contractors!$A$5:$A$204,0)),"")))</f>
        <v/>
      </c>
    </row>
    <row r="160">
      <c r="A160" s="20" t="n"/>
      <c r="B160" s="9" t="n"/>
      <c r="C160" s="21" t="n"/>
      <c r="D160" s="9" t="n"/>
      <c r="E160" s="9" t="n"/>
      <c r="F160" s="13">
        <f>IF(A160="","",YEAR(A160))</f>
        <v/>
      </c>
      <c r="G160" s="13">
        <f>IF(B160="","",IF(D160&lt;&gt;"",D160,IFERROR(INDEX(Contractors!$F$5:$F$204,MATCH(B160,Contractors!$A$5:$A$204,0)),"")))</f>
        <v/>
      </c>
    </row>
    <row r="161">
      <c r="A161" s="20" t="n"/>
      <c r="B161" s="9" t="n"/>
      <c r="C161" s="21" t="n"/>
      <c r="D161" s="9" t="n"/>
      <c r="E161" s="9" t="n"/>
      <c r="F161" s="13">
        <f>IF(A161="","",YEAR(A161))</f>
        <v/>
      </c>
      <c r="G161" s="13">
        <f>IF(B161="","",IF(D161&lt;&gt;"",D161,IFERROR(INDEX(Contractors!$F$5:$F$204,MATCH(B161,Contractors!$A$5:$A$204,0)),"")))</f>
        <v/>
      </c>
    </row>
    <row r="162">
      <c r="A162" s="20" t="n"/>
      <c r="B162" s="9" t="n"/>
      <c r="C162" s="21" t="n"/>
      <c r="D162" s="9" t="n"/>
      <c r="E162" s="9" t="n"/>
      <c r="F162" s="13">
        <f>IF(A162="","",YEAR(A162))</f>
        <v/>
      </c>
      <c r="G162" s="13">
        <f>IF(B162="","",IF(D162&lt;&gt;"",D162,IFERROR(INDEX(Contractors!$F$5:$F$204,MATCH(B162,Contractors!$A$5:$A$204,0)),"")))</f>
        <v/>
      </c>
    </row>
    <row r="163">
      <c r="A163" s="20" t="n"/>
      <c r="B163" s="9" t="n"/>
      <c r="C163" s="21" t="n"/>
      <c r="D163" s="9" t="n"/>
      <c r="E163" s="9" t="n"/>
      <c r="F163" s="13">
        <f>IF(A163="","",YEAR(A163))</f>
        <v/>
      </c>
      <c r="G163" s="13">
        <f>IF(B163="","",IF(D163&lt;&gt;"",D163,IFERROR(INDEX(Contractors!$F$5:$F$204,MATCH(B163,Contractors!$A$5:$A$204,0)),"")))</f>
        <v/>
      </c>
    </row>
    <row r="164">
      <c r="A164" s="20" t="n"/>
      <c r="B164" s="9" t="n"/>
      <c r="C164" s="21" t="n"/>
      <c r="D164" s="9" t="n"/>
      <c r="E164" s="9" t="n"/>
      <c r="F164" s="13">
        <f>IF(A164="","",YEAR(A164))</f>
        <v/>
      </c>
      <c r="G164" s="13">
        <f>IF(B164="","",IF(D164&lt;&gt;"",D164,IFERROR(INDEX(Contractors!$F$5:$F$204,MATCH(B164,Contractors!$A$5:$A$204,0)),"")))</f>
        <v/>
      </c>
    </row>
    <row r="165">
      <c r="A165" s="20" t="n"/>
      <c r="B165" s="9" t="n"/>
      <c r="C165" s="21" t="n"/>
      <c r="D165" s="9" t="n"/>
      <c r="E165" s="9" t="n"/>
      <c r="F165" s="13">
        <f>IF(A165="","",YEAR(A165))</f>
        <v/>
      </c>
      <c r="G165" s="13">
        <f>IF(B165="","",IF(D165&lt;&gt;"",D165,IFERROR(INDEX(Contractors!$F$5:$F$204,MATCH(B165,Contractors!$A$5:$A$204,0)),"")))</f>
        <v/>
      </c>
    </row>
    <row r="166">
      <c r="A166" s="20" t="n"/>
      <c r="B166" s="9" t="n"/>
      <c r="C166" s="21" t="n"/>
      <c r="D166" s="9" t="n"/>
      <c r="E166" s="9" t="n"/>
      <c r="F166" s="13">
        <f>IF(A166="","",YEAR(A166))</f>
        <v/>
      </c>
      <c r="G166" s="13">
        <f>IF(B166="","",IF(D166&lt;&gt;"",D166,IFERROR(INDEX(Contractors!$F$5:$F$204,MATCH(B166,Contractors!$A$5:$A$204,0)),"")))</f>
        <v/>
      </c>
    </row>
    <row r="167">
      <c r="A167" s="20" t="n"/>
      <c r="B167" s="9" t="n"/>
      <c r="C167" s="21" t="n"/>
      <c r="D167" s="9" t="n"/>
      <c r="E167" s="9" t="n"/>
      <c r="F167" s="13">
        <f>IF(A167="","",YEAR(A167))</f>
        <v/>
      </c>
      <c r="G167" s="13">
        <f>IF(B167="","",IF(D167&lt;&gt;"",D167,IFERROR(INDEX(Contractors!$F$5:$F$204,MATCH(B167,Contractors!$A$5:$A$204,0)),"")))</f>
        <v/>
      </c>
    </row>
    <row r="168">
      <c r="A168" s="20" t="n"/>
      <c r="B168" s="9" t="n"/>
      <c r="C168" s="21" t="n"/>
      <c r="D168" s="9" t="n"/>
      <c r="E168" s="9" t="n"/>
      <c r="F168" s="13">
        <f>IF(A168="","",YEAR(A168))</f>
        <v/>
      </c>
      <c r="G168" s="13">
        <f>IF(B168="","",IF(D168&lt;&gt;"",D168,IFERROR(INDEX(Contractors!$F$5:$F$204,MATCH(B168,Contractors!$A$5:$A$204,0)),"")))</f>
        <v/>
      </c>
    </row>
    <row r="169">
      <c r="A169" s="20" t="n"/>
      <c r="B169" s="9" t="n"/>
      <c r="C169" s="21" t="n"/>
      <c r="D169" s="9" t="n"/>
      <c r="E169" s="9" t="n"/>
      <c r="F169" s="13">
        <f>IF(A169="","",YEAR(A169))</f>
        <v/>
      </c>
      <c r="G169" s="13">
        <f>IF(B169="","",IF(D169&lt;&gt;"",D169,IFERROR(INDEX(Contractors!$F$5:$F$204,MATCH(B169,Contractors!$A$5:$A$204,0)),"")))</f>
        <v/>
      </c>
    </row>
    <row r="170">
      <c r="A170" s="20" t="n"/>
      <c r="B170" s="9" t="n"/>
      <c r="C170" s="21" t="n"/>
      <c r="D170" s="9" t="n"/>
      <c r="E170" s="9" t="n"/>
      <c r="F170" s="13">
        <f>IF(A170="","",YEAR(A170))</f>
        <v/>
      </c>
      <c r="G170" s="13">
        <f>IF(B170="","",IF(D170&lt;&gt;"",D170,IFERROR(INDEX(Contractors!$F$5:$F$204,MATCH(B170,Contractors!$A$5:$A$204,0)),"")))</f>
        <v/>
      </c>
    </row>
    <row r="171">
      <c r="A171" s="20" t="n"/>
      <c r="B171" s="9" t="n"/>
      <c r="C171" s="21" t="n"/>
      <c r="D171" s="9" t="n"/>
      <c r="E171" s="9" t="n"/>
      <c r="F171" s="13">
        <f>IF(A171="","",YEAR(A171))</f>
        <v/>
      </c>
      <c r="G171" s="13">
        <f>IF(B171="","",IF(D171&lt;&gt;"",D171,IFERROR(INDEX(Contractors!$F$5:$F$204,MATCH(B171,Contractors!$A$5:$A$204,0)),"")))</f>
        <v/>
      </c>
    </row>
    <row r="172">
      <c r="A172" s="20" t="n"/>
      <c r="B172" s="9" t="n"/>
      <c r="C172" s="21" t="n"/>
      <c r="D172" s="9" t="n"/>
      <c r="E172" s="9" t="n"/>
      <c r="F172" s="13">
        <f>IF(A172="","",YEAR(A172))</f>
        <v/>
      </c>
      <c r="G172" s="13">
        <f>IF(B172="","",IF(D172&lt;&gt;"",D172,IFERROR(INDEX(Contractors!$F$5:$F$204,MATCH(B172,Contractors!$A$5:$A$204,0)),"")))</f>
        <v/>
      </c>
    </row>
    <row r="173">
      <c r="A173" s="20" t="n"/>
      <c r="B173" s="9" t="n"/>
      <c r="C173" s="21" t="n"/>
      <c r="D173" s="9" t="n"/>
      <c r="E173" s="9" t="n"/>
      <c r="F173" s="13">
        <f>IF(A173="","",YEAR(A173))</f>
        <v/>
      </c>
      <c r="G173" s="13">
        <f>IF(B173="","",IF(D173&lt;&gt;"",D173,IFERROR(INDEX(Contractors!$F$5:$F$204,MATCH(B173,Contractors!$A$5:$A$204,0)),"")))</f>
        <v/>
      </c>
    </row>
    <row r="174">
      <c r="A174" s="20" t="n"/>
      <c r="B174" s="9" t="n"/>
      <c r="C174" s="21" t="n"/>
      <c r="D174" s="9" t="n"/>
      <c r="E174" s="9" t="n"/>
      <c r="F174" s="13">
        <f>IF(A174="","",YEAR(A174))</f>
        <v/>
      </c>
      <c r="G174" s="13">
        <f>IF(B174="","",IF(D174&lt;&gt;"",D174,IFERROR(INDEX(Contractors!$F$5:$F$204,MATCH(B174,Contractors!$A$5:$A$204,0)),"")))</f>
        <v/>
      </c>
    </row>
    <row r="175">
      <c r="A175" s="20" t="n"/>
      <c r="B175" s="9" t="n"/>
      <c r="C175" s="21" t="n"/>
      <c r="D175" s="9" t="n"/>
      <c r="E175" s="9" t="n"/>
      <c r="F175" s="13">
        <f>IF(A175="","",YEAR(A175))</f>
        <v/>
      </c>
      <c r="G175" s="13">
        <f>IF(B175="","",IF(D175&lt;&gt;"",D175,IFERROR(INDEX(Contractors!$F$5:$F$204,MATCH(B175,Contractors!$A$5:$A$204,0)),"")))</f>
        <v/>
      </c>
    </row>
    <row r="176">
      <c r="A176" s="20" t="n"/>
      <c r="B176" s="9" t="n"/>
      <c r="C176" s="21" t="n"/>
      <c r="D176" s="9" t="n"/>
      <c r="E176" s="9" t="n"/>
      <c r="F176" s="13">
        <f>IF(A176="","",YEAR(A176))</f>
        <v/>
      </c>
      <c r="G176" s="13">
        <f>IF(B176="","",IF(D176&lt;&gt;"",D176,IFERROR(INDEX(Contractors!$F$5:$F$204,MATCH(B176,Contractors!$A$5:$A$204,0)),"")))</f>
        <v/>
      </c>
    </row>
    <row r="177">
      <c r="A177" s="20" t="n"/>
      <c r="B177" s="9" t="n"/>
      <c r="C177" s="21" t="n"/>
      <c r="D177" s="9" t="n"/>
      <c r="E177" s="9" t="n"/>
      <c r="F177" s="13">
        <f>IF(A177="","",YEAR(A177))</f>
        <v/>
      </c>
      <c r="G177" s="13">
        <f>IF(B177="","",IF(D177&lt;&gt;"",D177,IFERROR(INDEX(Contractors!$F$5:$F$204,MATCH(B177,Contractors!$A$5:$A$204,0)),"")))</f>
        <v/>
      </c>
    </row>
    <row r="178">
      <c r="A178" s="20" t="n"/>
      <c r="B178" s="9" t="n"/>
      <c r="C178" s="21" t="n"/>
      <c r="D178" s="9" t="n"/>
      <c r="E178" s="9" t="n"/>
      <c r="F178" s="13">
        <f>IF(A178="","",YEAR(A178))</f>
        <v/>
      </c>
      <c r="G178" s="13">
        <f>IF(B178="","",IF(D178&lt;&gt;"",D178,IFERROR(INDEX(Contractors!$F$5:$F$204,MATCH(B178,Contractors!$A$5:$A$204,0)),"")))</f>
        <v/>
      </c>
    </row>
    <row r="179">
      <c r="A179" s="20" t="n"/>
      <c r="B179" s="9" t="n"/>
      <c r="C179" s="21" t="n"/>
      <c r="D179" s="9" t="n"/>
      <c r="E179" s="9" t="n"/>
      <c r="F179" s="13">
        <f>IF(A179="","",YEAR(A179))</f>
        <v/>
      </c>
      <c r="G179" s="13">
        <f>IF(B179="","",IF(D179&lt;&gt;"",D179,IFERROR(INDEX(Contractors!$F$5:$F$204,MATCH(B179,Contractors!$A$5:$A$204,0)),"")))</f>
        <v/>
      </c>
    </row>
    <row r="180">
      <c r="A180" s="20" t="n"/>
      <c r="B180" s="9" t="n"/>
      <c r="C180" s="21" t="n"/>
      <c r="D180" s="9" t="n"/>
      <c r="E180" s="9" t="n"/>
      <c r="F180" s="13">
        <f>IF(A180="","",YEAR(A180))</f>
        <v/>
      </c>
      <c r="G180" s="13">
        <f>IF(B180="","",IF(D180&lt;&gt;"",D180,IFERROR(INDEX(Contractors!$F$5:$F$204,MATCH(B180,Contractors!$A$5:$A$204,0)),"")))</f>
        <v/>
      </c>
    </row>
    <row r="181">
      <c r="A181" s="20" t="n"/>
      <c r="B181" s="9" t="n"/>
      <c r="C181" s="21" t="n"/>
      <c r="D181" s="9" t="n"/>
      <c r="E181" s="9" t="n"/>
      <c r="F181" s="13">
        <f>IF(A181="","",YEAR(A181))</f>
        <v/>
      </c>
      <c r="G181" s="13">
        <f>IF(B181="","",IF(D181&lt;&gt;"",D181,IFERROR(INDEX(Contractors!$F$5:$F$204,MATCH(B181,Contractors!$A$5:$A$204,0)),"")))</f>
        <v/>
      </c>
    </row>
    <row r="182">
      <c r="A182" s="20" t="n"/>
      <c r="B182" s="9" t="n"/>
      <c r="C182" s="21" t="n"/>
      <c r="D182" s="9" t="n"/>
      <c r="E182" s="9" t="n"/>
      <c r="F182" s="13">
        <f>IF(A182="","",YEAR(A182))</f>
        <v/>
      </c>
      <c r="G182" s="13">
        <f>IF(B182="","",IF(D182&lt;&gt;"",D182,IFERROR(INDEX(Contractors!$F$5:$F$204,MATCH(B182,Contractors!$A$5:$A$204,0)),"")))</f>
        <v/>
      </c>
    </row>
    <row r="183">
      <c r="A183" s="20" t="n"/>
      <c r="B183" s="9" t="n"/>
      <c r="C183" s="21" t="n"/>
      <c r="D183" s="9" t="n"/>
      <c r="E183" s="9" t="n"/>
      <c r="F183" s="13">
        <f>IF(A183="","",YEAR(A183))</f>
        <v/>
      </c>
      <c r="G183" s="13">
        <f>IF(B183="","",IF(D183&lt;&gt;"",D183,IFERROR(INDEX(Contractors!$F$5:$F$204,MATCH(B183,Contractors!$A$5:$A$204,0)),"")))</f>
        <v/>
      </c>
    </row>
    <row r="184">
      <c r="A184" s="20" t="n"/>
      <c r="B184" s="9" t="n"/>
      <c r="C184" s="21" t="n"/>
      <c r="D184" s="9" t="n"/>
      <c r="E184" s="9" t="n"/>
      <c r="F184" s="13">
        <f>IF(A184="","",YEAR(A184))</f>
        <v/>
      </c>
      <c r="G184" s="13">
        <f>IF(B184="","",IF(D184&lt;&gt;"",D184,IFERROR(INDEX(Contractors!$F$5:$F$204,MATCH(B184,Contractors!$A$5:$A$204,0)),"")))</f>
        <v/>
      </c>
    </row>
    <row r="185">
      <c r="A185" s="20" t="n"/>
      <c r="B185" s="9" t="n"/>
      <c r="C185" s="21" t="n"/>
      <c r="D185" s="9" t="n"/>
      <c r="E185" s="9" t="n"/>
      <c r="F185" s="13">
        <f>IF(A185="","",YEAR(A185))</f>
        <v/>
      </c>
      <c r="G185" s="13">
        <f>IF(B185="","",IF(D185&lt;&gt;"",D185,IFERROR(INDEX(Contractors!$F$5:$F$204,MATCH(B185,Contractors!$A$5:$A$204,0)),"")))</f>
        <v/>
      </c>
    </row>
    <row r="186">
      <c r="A186" s="20" t="n"/>
      <c r="B186" s="9" t="n"/>
      <c r="C186" s="21" t="n"/>
      <c r="D186" s="9" t="n"/>
      <c r="E186" s="9" t="n"/>
      <c r="F186" s="13">
        <f>IF(A186="","",YEAR(A186))</f>
        <v/>
      </c>
      <c r="G186" s="13">
        <f>IF(B186="","",IF(D186&lt;&gt;"",D186,IFERROR(INDEX(Contractors!$F$5:$F$204,MATCH(B186,Contractors!$A$5:$A$204,0)),"")))</f>
        <v/>
      </c>
    </row>
    <row r="187">
      <c r="A187" s="20" t="n"/>
      <c r="B187" s="9" t="n"/>
      <c r="C187" s="21" t="n"/>
      <c r="D187" s="9" t="n"/>
      <c r="E187" s="9" t="n"/>
      <c r="F187" s="13">
        <f>IF(A187="","",YEAR(A187))</f>
        <v/>
      </c>
      <c r="G187" s="13">
        <f>IF(B187="","",IF(D187&lt;&gt;"",D187,IFERROR(INDEX(Contractors!$F$5:$F$204,MATCH(B187,Contractors!$A$5:$A$204,0)),"")))</f>
        <v/>
      </c>
    </row>
    <row r="188">
      <c r="A188" s="20" t="n"/>
      <c r="B188" s="9" t="n"/>
      <c r="C188" s="21" t="n"/>
      <c r="D188" s="9" t="n"/>
      <c r="E188" s="9" t="n"/>
      <c r="F188" s="13">
        <f>IF(A188="","",YEAR(A188))</f>
        <v/>
      </c>
      <c r="G188" s="13">
        <f>IF(B188="","",IF(D188&lt;&gt;"",D188,IFERROR(INDEX(Contractors!$F$5:$F$204,MATCH(B188,Contractors!$A$5:$A$204,0)),"")))</f>
        <v/>
      </c>
    </row>
    <row r="189">
      <c r="A189" s="20" t="n"/>
      <c r="B189" s="9" t="n"/>
      <c r="C189" s="21" t="n"/>
      <c r="D189" s="9" t="n"/>
      <c r="E189" s="9" t="n"/>
      <c r="F189" s="13">
        <f>IF(A189="","",YEAR(A189))</f>
        <v/>
      </c>
      <c r="G189" s="13">
        <f>IF(B189="","",IF(D189&lt;&gt;"",D189,IFERROR(INDEX(Contractors!$F$5:$F$204,MATCH(B189,Contractors!$A$5:$A$204,0)),"")))</f>
        <v/>
      </c>
    </row>
    <row r="190">
      <c r="A190" s="20" t="n"/>
      <c r="B190" s="9" t="n"/>
      <c r="C190" s="21" t="n"/>
      <c r="D190" s="9" t="n"/>
      <c r="E190" s="9" t="n"/>
      <c r="F190" s="13">
        <f>IF(A190="","",YEAR(A190))</f>
        <v/>
      </c>
      <c r="G190" s="13">
        <f>IF(B190="","",IF(D190&lt;&gt;"",D190,IFERROR(INDEX(Contractors!$F$5:$F$204,MATCH(B190,Contractors!$A$5:$A$204,0)),"")))</f>
        <v/>
      </c>
    </row>
    <row r="191">
      <c r="A191" s="20" t="n"/>
      <c r="B191" s="9" t="n"/>
      <c r="C191" s="21" t="n"/>
      <c r="D191" s="9" t="n"/>
      <c r="E191" s="9" t="n"/>
      <c r="F191" s="13">
        <f>IF(A191="","",YEAR(A191))</f>
        <v/>
      </c>
      <c r="G191" s="13">
        <f>IF(B191="","",IF(D191&lt;&gt;"",D191,IFERROR(INDEX(Contractors!$F$5:$F$204,MATCH(B191,Contractors!$A$5:$A$204,0)),"")))</f>
        <v/>
      </c>
    </row>
    <row r="192">
      <c r="A192" s="20" t="n"/>
      <c r="B192" s="9" t="n"/>
      <c r="C192" s="21" t="n"/>
      <c r="D192" s="9" t="n"/>
      <c r="E192" s="9" t="n"/>
      <c r="F192" s="13">
        <f>IF(A192="","",YEAR(A192))</f>
        <v/>
      </c>
      <c r="G192" s="13">
        <f>IF(B192="","",IF(D192&lt;&gt;"",D192,IFERROR(INDEX(Contractors!$F$5:$F$204,MATCH(B192,Contractors!$A$5:$A$204,0)),"")))</f>
        <v/>
      </c>
    </row>
    <row r="193">
      <c r="A193" s="20" t="n"/>
      <c r="B193" s="9" t="n"/>
      <c r="C193" s="21" t="n"/>
      <c r="D193" s="9" t="n"/>
      <c r="E193" s="9" t="n"/>
      <c r="F193" s="13">
        <f>IF(A193="","",YEAR(A193))</f>
        <v/>
      </c>
      <c r="G193" s="13">
        <f>IF(B193="","",IF(D193&lt;&gt;"",D193,IFERROR(INDEX(Contractors!$F$5:$F$204,MATCH(B193,Contractors!$A$5:$A$204,0)),"")))</f>
        <v/>
      </c>
    </row>
    <row r="194">
      <c r="A194" s="20" t="n"/>
      <c r="B194" s="9" t="n"/>
      <c r="C194" s="21" t="n"/>
      <c r="D194" s="9" t="n"/>
      <c r="E194" s="9" t="n"/>
      <c r="F194" s="13">
        <f>IF(A194="","",YEAR(A194))</f>
        <v/>
      </c>
      <c r="G194" s="13">
        <f>IF(B194="","",IF(D194&lt;&gt;"",D194,IFERROR(INDEX(Contractors!$F$5:$F$204,MATCH(B194,Contractors!$A$5:$A$204,0)),"")))</f>
        <v/>
      </c>
    </row>
    <row r="195">
      <c r="A195" s="20" t="n"/>
      <c r="B195" s="9" t="n"/>
      <c r="C195" s="21" t="n"/>
      <c r="D195" s="9" t="n"/>
      <c r="E195" s="9" t="n"/>
      <c r="F195" s="13">
        <f>IF(A195="","",YEAR(A195))</f>
        <v/>
      </c>
      <c r="G195" s="13">
        <f>IF(B195="","",IF(D195&lt;&gt;"",D195,IFERROR(INDEX(Contractors!$F$5:$F$204,MATCH(B195,Contractors!$A$5:$A$204,0)),"")))</f>
        <v/>
      </c>
    </row>
    <row r="196">
      <c r="A196" s="20" t="n"/>
      <c r="B196" s="9" t="n"/>
      <c r="C196" s="21" t="n"/>
      <c r="D196" s="9" t="n"/>
      <c r="E196" s="9" t="n"/>
      <c r="F196" s="13">
        <f>IF(A196="","",YEAR(A196))</f>
        <v/>
      </c>
      <c r="G196" s="13">
        <f>IF(B196="","",IF(D196&lt;&gt;"",D196,IFERROR(INDEX(Contractors!$F$5:$F$204,MATCH(B196,Contractors!$A$5:$A$204,0)),"")))</f>
        <v/>
      </c>
    </row>
    <row r="197">
      <c r="A197" s="20" t="n"/>
      <c r="B197" s="9" t="n"/>
      <c r="C197" s="21" t="n"/>
      <c r="D197" s="9" t="n"/>
      <c r="E197" s="9" t="n"/>
      <c r="F197" s="13">
        <f>IF(A197="","",YEAR(A197))</f>
        <v/>
      </c>
      <c r="G197" s="13">
        <f>IF(B197="","",IF(D197&lt;&gt;"",D197,IFERROR(INDEX(Contractors!$F$5:$F$204,MATCH(B197,Contractors!$A$5:$A$204,0)),"")))</f>
        <v/>
      </c>
    </row>
    <row r="198">
      <c r="A198" s="20" t="n"/>
      <c r="B198" s="9" t="n"/>
      <c r="C198" s="21" t="n"/>
      <c r="D198" s="9" t="n"/>
      <c r="E198" s="9" t="n"/>
      <c r="F198" s="13">
        <f>IF(A198="","",YEAR(A198))</f>
        <v/>
      </c>
      <c r="G198" s="13">
        <f>IF(B198="","",IF(D198&lt;&gt;"",D198,IFERROR(INDEX(Contractors!$F$5:$F$204,MATCH(B198,Contractors!$A$5:$A$204,0)),"")))</f>
        <v/>
      </c>
    </row>
    <row r="199">
      <c r="A199" s="20" t="n"/>
      <c r="B199" s="9" t="n"/>
      <c r="C199" s="21" t="n"/>
      <c r="D199" s="9" t="n"/>
      <c r="E199" s="9" t="n"/>
      <c r="F199" s="13">
        <f>IF(A199="","",YEAR(A199))</f>
        <v/>
      </c>
      <c r="G199" s="13">
        <f>IF(B199="","",IF(D199&lt;&gt;"",D199,IFERROR(INDEX(Contractors!$F$5:$F$204,MATCH(B199,Contractors!$A$5:$A$204,0)),"")))</f>
        <v/>
      </c>
    </row>
    <row r="200">
      <c r="A200" s="20" t="n"/>
      <c r="B200" s="9" t="n"/>
      <c r="C200" s="21" t="n"/>
      <c r="D200" s="9" t="n"/>
      <c r="E200" s="9" t="n"/>
      <c r="F200" s="13">
        <f>IF(A200="","",YEAR(A200))</f>
        <v/>
      </c>
      <c r="G200" s="13">
        <f>IF(B200="","",IF(D200&lt;&gt;"",D200,IFERROR(INDEX(Contractors!$F$5:$F$204,MATCH(B200,Contractors!$A$5:$A$204,0)),"")))</f>
        <v/>
      </c>
    </row>
    <row r="201">
      <c r="A201" s="20" t="n"/>
      <c r="B201" s="9" t="n"/>
      <c r="C201" s="21" t="n"/>
      <c r="D201" s="9" t="n"/>
      <c r="E201" s="9" t="n"/>
      <c r="F201" s="13">
        <f>IF(A201="","",YEAR(A201))</f>
        <v/>
      </c>
      <c r="G201" s="13">
        <f>IF(B201="","",IF(D201&lt;&gt;"",D201,IFERROR(INDEX(Contractors!$F$5:$F$204,MATCH(B201,Contractors!$A$5:$A$204,0)),"")))</f>
        <v/>
      </c>
    </row>
    <row r="202">
      <c r="A202" s="20" t="n"/>
      <c r="B202" s="9" t="n"/>
      <c r="C202" s="21" t="n"/>
      <c r="D202" s="9" t="n"/>
      <c r="E202" s="9" t="n"/>
      <c r="F202" s="13">
        <f>IF(A202="","",YEAR(A202))</f>
        <v/>
      </c>
      <c r="G202" s="13">
        <f>IF(B202="","",IF(D202&lt;&gt;"",D202,IFERROR(INDEX(Contractors!$F$5:$F$204,MATCH(B202,Contractors!$A$5:$A$204,0)),"")))</f>
        <v/>
      </c>
    </row>
    <row r="203">
      <c r="A203" s="20" t="n"/>
      <c r="B203" s="9" t="n"/>
      <c r="C203" s="21" t="n"/>
      <c r="D203" s="9" t="n"/>
      <c r="E203" s="9" t="n"/>
      <c r="F203" s="13">
        <f>IF(A203="","",YEAR(A203))</f>
        <v/>
      </c>
      <c r="G203" s="13">
        <f>IF(B203="","",IF(D203&lt;&gt;"",D203,IFERROR(INDEX(Contractors!$F$5:$F$204,MATCH(B203,Contractors!$A$5:$A$204,0)),"")))</f>
        <v/>
      </c>
    </row>
    <row r="204">
      <c r="A204" s="20" t="n"/>
      <c r="B204" s="9" t="n"/>
      <c r="C204" s="21" t="n"/>
      <c r="D204" s="9" t="n"/>
      <c r="E204" s="9" t="n"/>
      <c r="F204" s="13">
        <f>IF(A204="","",YEAR(A204))</f>
        <v/>
      </c>
      <c r="G204" s="13">
        <f>IF(B204="","",IF(D204&lt;&gt;"",D204,IFERROR(INDEX(Contractors!$F$5:$F$204,MATCH(B204,Contractors!$A$5:$A$204,0)),"")))</f>
        <v/>
      </c>
    </row>
    <row r="205">
      <c r="A205" s="20" t="n"/>
      <c r="B205" s="9" t="n"/>
      <c r="C205" s="21" t="n"/>
      <c r="D205" s="9" t="n"/>
      <c r="E205" s="9" t="n"/>
      <c r="F205" s="13">
        <f>IF(A205="","",YEAR(A205))</f>
        <v/>
      </c>
      <c r="G205" s="13">
        <f>IF(B205="","",IF(D205&lt;&gt;"",D205,IFERROR(INDEX(Contractors!$F$5:$F$204,MATCH(B205,Contractors!$A$5:$A$204,0)),"")))</f>
        <v/>
      </c>
    </row>
    <row r="206">
      <c r="A206" s="20" t="n"/>
      <c r="B206" s="9" t="n"/>
      <c r="C206" s="21" t="n"/>
      <c r="D206" s="9" t="n"/>
      <c r="E206" s="9" t="n"/>
      <c r="F206" s="13">
        <f>IF(A206="","",YEAR(A206))</f>
        <v/>
      </c>
      <c r="G206" s="13">
        <f>IF(B206="","",IF(D206&lt;&gt;"",D206,IFERROR(INDEX(Contractors!$F$5:$F$204,MATCH(B206,Contractors!$A$5:$A$204,0)),"")))</f>
        <v/>
      </c>
    </row>
    <row r="207">
      <c r="A207" s="20" t="n"/>
      <c r="B207" s="9" t="n"/>
      <c r="C207" s="21" t="n"/>
      <c r="D207" s="9" t="n"/>
      <c r="E207" s="9" t="n"/>
      <c r="F207" s="13">
        <f>IF(A207="","",YEAR(A207))</f>
        <v/>
      </c>
      <c r="G207" s="13">
        <f>IF(B207="","",IF(D207&lt;&gt;"",D207,IFERROR(INDEX(Contractors!$F$5:$F$204,MATCH(B207,Contractors!$A$5:$A$204,0)),"")))</f>
        <v/>
      </c>
    </row>
    <row r="208">
      <c r="A208" s="20" t="n"/>
      <c r="B208" s="9" t="n"/>
      <c r="C208" s="21" t="n"/>
      <c r="D208" s="9" t="n"/>
      <c r="E208" s="9" t="n"/>
      <c r="F208" s="13">
        <f>IF(A208="","",YEAR(A208))</f>
        <v/>
      </c>
      <c r="G208" s="13">
        <f>IF(B208="","",IF(D208&lt;&gt;"",D208,IFERROR(INDEX(Contractors!$F$5:$F$204,MATCH(B208,Contractors!$A$5:$A$204,0)),"")))</f>
        <v/>
      </c>
    </row>
    <row r="209">
      <c r="A209" s="20" t="n"/>
      <c r="B209" s="9" t="n"/>
      <c r="C209" s="21" t="n"/>
      <c r="D209" s="9" t="n"/>
      <c r="E209" s="9" t="n"/>
      <c r="F209" s="13">
        <f>IF(A209="","",YEAR(A209))</f>
        <v/>
      </c>
      <c r="G209" s="13">
        <f>IF(B209="","",IF(D209&lt;&gt;"",D209,IFERROR(INDEX(Contractors!$F$5:$F$204,MATCH(B209,Contractors!$A$5:$A$204,0)),"")))</f>
        <v/>
      </c>
    </row>
    <row r="210">
      <c r="A210" s="20" t="n"/>
      <c r="B210" s="9" t="n"/>
      <c r="C210" s="21" t="n"/>
      <c r="D210" s="9" t="n"/>
      <c r="E210" s="9" t="n"/>
      <c r="F210" s="13">
        <f>IF(A210="","",YEAR(A210))</f>
        <v/>
      </c>
      <c r="G210" s="13">
        <f>IF(B210="","",IF(D210&lt;&gt;"",D210,IFERROR(INDEX(Contractors!$F$5:$F$204,MATCH(B210,Contractors!$A$5:$A$204,0)),"")))</f>
        <v/>
      </c>
    </row>
    <row r="211">
      <c r="A211" s="20" t="n"/>
      <c r="B211" s="9" t="n"/>
      <c r="C211" s="21" t="n"/>
      <c r="D211" s="9" t="n"/>
      <c r="E211" s="9" t="n"/>
      <c r="F211" s="13">
        <f>IF(A211="","",YEAR(A211))</f>
        <v/>
      </c>
      <c r="G211" s="13">
        <f>IF(B211="","",IF(D211&lt;&gt;"",D211,IFERROR(INDEX(Contractors!$F$5:$F$204,MATCH(B211,Contractors!$A$5:$A$204,0)),"")))</f>
        <v/>
      </c>
    </row>
    <row r="212">
      <c r="A212" s="20" t="n"/>
      <c r="B212" s="9" t="n"/>
      <c r="C212" s="21" t="n"/>
      <c r="D212" s="9" t="n"/>
      <c r="E212" s="9" t="n"/>
      <c r="F212" s="13">
        <f>IF(A212="","",YEAR(A212))</f>
        <v/>
      </c>
      <c r="G212" s="13">
        <f>IF(B212="","",IF(D212&lt;&gt;"",D212,IFERROR(INDEX(Contractors!$F$5:$F$204,MATCH(B212,Contractors!$A$5:$A$204,0)),"")))</f>
        <v/>
      </c>
    </row>
    <row r="213">
      <c r="A213" s="20" t="n"/>
      <c r="B213" s="9" t="n"/>
      <c r="C213" s="21" t="n"/>
      <c r="D213" s="9" t="n"/>
      <c r="E213" s="9" t="n"/>
      <c r="F213" s="13">
        <f>IF(A213="","",YEAR(A213))</f>
        <v/>
      </c>
      <c r="G213" s="13">
        <f>IF(B213="","",IF(D213&lt;&gt;"",D213,IFERROR(INDEX(Contractors!$F$5:$F$204,MATCH(B213,Contractors!$A$5:$A$204,0)),"")))</f>
        <v/>
      </c>
    </row>
    <row r="214">
      <c r="A214" s="20" t="n"/>
      <c r="B214" s="9" t="n"/>
      <c r="C214" s="21" t="n"/>
      <c r="D214" s="9" t="n"/>
      <c r="E214" s="9" t="n"/>
      <c r="F214" s="13">
        <f>IF(A214="","",YEAR(A214))</f>
        <v/>
      </c>
      <c r="G214" s="13">
        <f>IF(B214="","",IF(D214&lt;&gt;"",D214,IFERROR(INDEX(Contractors!$F$5:$F$204,MATCH(B214,Contractors!$A$5:$A$204,0)),"")))</f>
        <v/>
      </c>
    </row>
    <row r="215">
      <c r="A215" s="20" t="n"/>
      <c r="B215" s="9" t="n"/>
      <c r="C215" s="21" t="n"/>
      <c r="D215" s="9" t="n"/>
      <c r="E215" s="9" t="n"/>
      <c r="F215" s="13">
        <f>IF(A215="","",YEAR(A215))</f>
        <v/>
      </c>
      <c r="G215" s="13">
        <f>IF(B215="","",IF(D215&lt;&gt;"",D215,IFERROR(INDEX(Contractors!$F$5:$F$204,MATCH(B215,Contractors!$A$5:$A$204,0)),"")))</f>
        <v/>
      </c>
    </row>
    <row r="216">
      <c r="A216" s="20" t="n"/>
      <c r="B216" s="9" t="n"/>
      <c r="C216" s="21" t="n"/>
      <c r="D216" s="9" t="n"/>
      <c r="E216" s="9" t="n"/>
      <c r="F216" s="13">
        <f>IF(A216="","",YEAR(A216))</f>
        <v/>
      </c>
      <c r="G216" s="13">
        <f>IF(B216="","",IF(D216&lt;&gt;"",D216,IFERROR(INDEX(Contractors!$F$5:$F$204,MATCH(B216,Contractors!$A$5:$A$204,0)),"")))</f>
        <v/>
      </c>
    </row>
    <row r="217">
      <c r="A217" s="20" t="n"/>
      <c r="B217" s="9" t="n"/>
      <c r="C217" s="21" t="n"/>
      <c r="D217" s="9" t="n"/>
      <c r="E217" s="9" t="n"/>
      <c r="F217" s="13">
        <f>IF(A217="","",YEAR(A217))</f>
        <v/>
      </c>
      <c r="G217" s="13">
        <f>IF(B217="","",IF(D217&lt;&gt;"",D217,IFERROR(INDEX(Contractors!$F$5:$F$204,MATCH(B217,Contractors!$A$5:$A$204,0)),"")))</f>
        <v/>
      </c>
    </row>
    <row r="218">
      <c r="A218" s="20" t="n"/>
      <c r="B218" s="9" t="n"/>
      <c r="C218" s="21" t="n"/>
      <c r="D218" s="9" t="n"/>
      <c r="E218" s="9" t="n"/>
      <c r="F218" s="13">
        <f>IF(A218="","",YEAR(A218))</f>
        <v/>
      </c>
      <c r="G218" s="13">
        <f>IF(B218="","",IF(D218&lt;&gt;"",D218,IFERROR(INDEX(Contractors!$F$5:$F$204,MATCH(B218,Contractors!$A$5:$A$204,0)),"")))</f>
        <v/>
      </c>
    </row>
    <row r="219">
      <c r="A219" s="20" t="n"/>
      <c r="B219" s="9" t="n"/>
      <c r="C219" s="21" t="n"/>
      <c r="D219" s="9" t="n"/>
      <c r="E219" s="9" t="n"/>
      <c r="F219" s="13">
        <f>IF(A219="","",YEAR(A219))</f>
        <v/>
      </c>
      <c r="G219" s="13">
        <f>IF(B219="","",IF(D219&lt;&gt;"",D219,IFERROR(INDEX(Contractors!$F$5:$F$204,MATCH(B219,Contractors!$A$5:$A$204,0)),"")))</f>
        <v/>
      </c>
    </row>
    <row r="220">
      <c r="A220" s="20" t="n"/>
      <c r="B220" s="9" t="n"/>
      <c r="C220" s="21" t="n"/>
      <c r="D220" s="9" t="n"/>
      <c r="E220" s="9" t="n"/>
      <c r="F220" s="13">
        <f>IF(A220="","",YEAR(A220))</f>
        <v/>
      </c>
      <c r="G220" s="13">
        <f>IF(B220="","",IF(D220&lt;&gt;"",D220,IFERROR(INDEX(Contractors!$F$5:$F$204,MATCH(B220,Contractors!$A$5:$A$204,0)),"")))</f>
        <v/>
      </c>
    </row>
    <row r="221">
      <c r="A221" s="20" t="n"/>
      <c r="B221" s="9" t="n"/>
      <c r="C221" s="21" t="n"/>
      <c r="D221" s="9" t="n"/>
      <c r="E221" s="9" t="n"/>
      <c r="F221" s="13">
        <f>IF(A221="","",YEAR(A221))</f>
        <v/>
      </c>
      <c r="G221" s="13">
        <f>IF(B221="","",IF(D221&lt;&gt;"",D221,IFERROR(INDEX(Contractors!$F$5:$F$204,MATCH(B221,Contractors!$A$5:$A$204,0)),"")))</f>
        <v/>
      </c>
    </row>
    <row r="222">
      <c r="A222" s="20" t="n"/>
      <c r="B222" s="9" t="n"/>
      <c r="C222" s="21" t="n"/>
      <c r="D222" s="9" t="n"/>
      <c r="E222" s="9" t="n"/>
      <c r="F222" s="13">
        <f>IF(A222="","",YEAR(A222))</f>
        <v/>
      </c>
      <c r="G222" s="13">
        <f>IF(B222="","",IF(D222&lt;&gt;"",D222,IFERROR(INDEX(Contractors!$F$5:$F$204,MATCH(B222,Contractors!$A$5:$A$204,0)),"")))</f>
        <v/>
      </c>
    </row>
    <row r="223">
      <c r="A223" s="20" t="n"/>
      <c r="B223" s="9" t="n"/>
      <c r="C223" s="21" t="n"/>
      <c r="D223" s="9" t="n"/>
      <c r="E223" s="9" t="n"/>
      <c r="F223" s="13">
        <f>IF(A223="","",YEAR(A223))</f>
        <v/>
      </c>
      <c r="G223" s="13">
        <f>IF(B223="","",IF(D223&lt;&gt;"",D223,IFERROR(INDEX(Contractors!$F$5:$F$204,MATCH(B223,Contractors!$A$5:$A$204,0)),"")))</f>
        <v/>
      </c>
    </row>
    <row r="224">
      <c r="A224" s="20" t="n"/>
      <c r="B224" s="9" t="n"/>
      <c r="C224" s="21" t="n"/>
      <c r="D224" s="9" t="n"/>
      <c r="E224" s="9" t="n"/>
      <c r="F224" s="13">
        <f>IF(A224="","",YEAR(A224))</f>
        <v/>
      </c>
      <c r="G224" s="13">
        <f>IF(B224="","",IF(D224&lt;&gt;"",D224,IFERROR(INDEX(Contractors!$F$5:$F$204,MATCH(B224,Contractors!$A$5:$A$204,0)),"")))</f>
        <v/>
      </c>
    </row>
    <row r="225">
      <c r="A225" s="20" t="n"/>
      <c r="B225" s="9" t="n"/>
      <c r="C225" s="21" t="n"/>
      <c r="D225" s="9" t="n"/>
      <c r="E225" s="9" t="n"/>
      <c r="F225" s="13">
        <f>IF(A225="","",YEAR(A225))</f>
        <v/>
      </c>
      <c r="G225" s="13">
        <f>IF(B225="","",IF(D225&lt;&gt;"",D225,IFERROR(INDEX(Contractors!$F$5:$F$204,MATCH(B225,Contractors!$A$5:$A$204,0)),"")))</f>
        <v/>
      </c>
    </row>
    <row r="226">
      <c r="A226" s="20" t="n"/>
      <c r="B226" s="9" t="n"/>
      <c r="C226" s="21" t="n"/>
      <c r="D226" s="9" t="n"/>
      <c r="E226" s="9" t="n"/>
      <c r="F226" s="13">
        <f>IF(A226="","",YEAR(A226))</f>
        <v/>
      </c>
      <c r="G226" s="13">
        <f>IF(B226="","",IF(D226&lt;&gt;"",D226,IFERROR(INDEX(Contractors!$F$5:$F$204,MATCH(B226,Contractors!$A$5:$A$204,0)),"")))</f>
        <v/>
      </c>
    </row>
    <row r="227">
      <c r="A227" s="20" t="n"/>
      <c r="B227" s="9" t="n"/>
      <c r="C227" s="21" t="n"/>
      <c r="D227" s="9" t="n"/>
      <c r="E227" s="9" t="n"/>
      <c r="F227" s="13">
        <f>IF(A227="","",YEAR(A227))</f>
        <v/>
      </c>
      <c r="G227" s="13">
        <f>IF(B227="","",IF(D227&lt;&gt;"",D227,IFERROR(INDEX(Contractors!$F$5:$F$204,MATCH(B227,Contractors!$A$5:$A$204,0)),"")))</f>
        <v/>
      </c>
    </row>
    <row r="228">
      <c r="A228" s="20" t="n"/>
      <c r="B228" s="9" t="n"/>
      <c r="C228" s="21" t="n"/>
      <c r="D228" s="9" t="n"/>
      <c r="E228" s="9" t="n"/>
      <c r="F228" s="13">
        <f>IF(A228="","",YEAR(A228))</f>
        <v/>
      </c>
      <c r="G228" s="13">
        <f>IF(B228="","",IF(D228&lt;&gt;"",D228,IFERROR(INDEX(Contractors!$F$5:$F$204,MATCH(B228,Contractors!$A$5:$A$204,0)),"")))</f>
        <v/>
      </c>
    </row>
    <row r="229">
      <c r="A229" s="20" t="n"/>
      <c r="B229" s="9" t="n"/>
      <c r="C229" s="21" t="n"/>
      <c r="D229" s="9" t="n"/>
      <c r="E229" s="9" t="n"/>
      <c r="F229" s="13">
        <f>IF(A229="","",YEAR(A229))</f>
        <v/>
      </c>
      <c r="G229" s="13">
        <f>IF(B229="","",IF(D229&lt;&gt;"",D229,IFERROR(INDEX(Contractors!$F$5:$F$204,MATCH(B229,Contractors!$A$5:$A$204,0)),"")))</f>
        <v/>
      </c>
    </row>
    <row r="230">
      <c r="A230" s="20" t="n"/>
      <c r="B230" s="9" t="n"/>
      <c r="C230" s="21" t="n"/>
      <c r="D230" s="9" t="n"/>
      <c r="E230" s="9" t="n"/>
      <c r="F230" s="13">
        <f>IF(A230="","",YEAR(A230))</f>
        <v/>
      </c>
      <c r="G230" s="13">
        <f>IF(B230="","",IF(D230&lt;&gt;"",D230,IFERROR(INDEX(Contractors!$F$5:$F$204,MATCH(B230,Contractors!$A$5:$A$204,0)),"")))</f>
        <v/>
      </c>
    </row>
    <row r="231">
      <c r="A231" s="20" t="n"/>
      <c r="B231" s="9" t="n"/>
      <c r="C231" s="21" t="n"/>
      <c r="D231" s="9" t="n"/>
      <c r="E231" s="9" t="n"/>
      <c r="F231" s="13">
        <f>IF(A231="","",YEAR(A231))</f>
        <v/>
      </c>
      <c r="G231" s="13">
        <f>IF(B231="","",IF(D231&lt;&gt;"",D231,IFERROR(INDEX(Contractors!$F$5:$F$204,MATCH(B231,Contractors!$A$5:$A$204,0)),"")))</f>
        <v/>
      </c>
    </row>
    <row r="232">
      <c r="A232" s="20" t="n"/>
      <c r="B232" s="9" t="n"/>
      <c r="C232" s="21" t="n"/>
      <c r="D232" s="9" t="n"/>
      <c r="E232" s="9" t="n"/>
      <c r="F232" s="13">
        <f>IF(A232="","",YEAR(A232))</f>
        <v/>
      </c>
      <c r="G232" s="13">
        <f>IF(B232="","",IF(D232&lt;&gt;"",D232,IFERROR(INDEX(Contractors!$F$5:$F$204,MATCH(B232,Contractors!$A$5:$A$204,0)),"")))</f>
        <v/>
      </c>
    </row>
    <row r="233">
      <c r="A233" s="20" t="n"/>
      <c r="B233" s="9" t="n"/>
      <c r="C233" s="21" t="n"/>
      <c r="D233" s="9" t="n"/>
      <c r="E233" s="9" t="n"/>
      <c r="F233" s="13">
        <f>IF(A233="","",YEAR(A233))</f>
        <v/>
      </c>
      <c r="G233" s="13">
        <f>IF(B233="","",IF(D233&lt;&gt;"",D233,IFERROR(INDEX(Contractors!$F$5:$F$204,MATCH(B233,Contractors!$A$5:$A$204,0)),"")))</f>
        <v/>
      </c>
    </row>
    <row r="234">
      <c r="A234" s="20" t="n"/>
      <c r="B234" s="9" t="n"/>
      <c r="C234" s="21" t="n"/>
      <c r="D234" s="9" t="n"/>
      <c r="E234" s="9" t="n"/>
      <c r="F234" s="13">
        <f>IF(A234="","",YEAR(A234))</f>
        <v/>
      </c>
      <c r="G234" s="13">
        <f>IF(B234="","",IF(D234&lt;&gt;"",D234,IFERROR(INDEX(Contractors!$F$5:$F$204,MATCH(B234,Contractors!$A$5:$A$204,0)),"")))</f>
        <v/>
      </c>
    </row>
    <row r="235">
      <c r="A235" s="20" t="n"/>
      <c r="B235" s="9" t="n"/>
      <c r="C235" s="21" t="n"/>
      <c r="D235" s="9" t="n"/>
      <c r="E235" s="9" t="n"/>
      <c r="F235" s="13">
        <f>IF(A235="","",YEAR(A235))</f>
        <v/>
      </c>
      <c r="G235" s="13">
        <f>IF(B235="","",IF(D235&lt;&gt;"",D235,IFERROR(INDEX(Contractors!$F$5:$F$204,MATCH(B235,Contractors!$A$5:$A$204,0)),"")))</f>
        <v/>
      </c>
    </row>
    <row r="236">
      <c r="A236" s="20" t="n"/>
      <c r="B236" s="9" t="n"/>
      <c r="C236" s="21" t="n"/>
      <c r="D236" s="9" t="n"/>
      <c r="E236" s="9" t="n"/>
      <c r="F236" s="13">
        <f>IF(A236="","",YEAR(A236))</f>
        <v/>
      </c>
      <c r="G236" s="13">
        <f>IF(B236="","",IF(D236&lt;&gt;"",D236,IFERROR(INDEX(Contractors!$F$5:$F$204,MATCH(B236,Contractors!$A$5:$A$204,0)),"")))</f>
        <v/>
      </c>
    </row>
    <row r="237">
      <c r="A237" s="20" t="n"/>
      <c r="B237" s="9" t="n"/>
      <c r="C237" s="21" t="n"/>
      <c r="D237" s="9" t="n"/>
      <c r="E237" s="9" t="n"/>
      <c r="F237" s="13">
        <f>IF(A237="","",YEAR(A237))</f>
        <v/>
      </c>
      <c r="G237" s="13">
        <f>IF(B237="","",IF(D237&lt;&gt;"",D237,IFERROR(INDEX(Contractors!$F$5:$F$204,MATCH(B237,Contractors!$A$5:$A$204,0)),"")))</f>
        <v/>
      </c>
    </row>
    <row r="238">
      <c r="A238" s="20" t="n"/>
      <c r="B238" s="9" t="n"/>
      <c r="C238" s="21" t="n"/>
      <c r="D238" s="9" t="n"/>
      <c r="E238" s="9" t="n"/>
      <c r="F238" s="13">
        <f>IF(A238="","",YEAR(A238))</f>
        <v/>
      </c>
      <c r="G238" s="13">
        <f>IF(B238="","",IF(D238&lt;&gt;"",D238,IFERROR(INDEX(Contractors!$F$5:$F$204,MATCH(B238,Contractors!$A$5:$A$204,0)),"")))</f>
        <v/>
      </c>
    </row>
    <row r="239">
      <c r="A239" s="20" t="n"/>
      <c r="B239" s="9" t="n"/>
      <c r="C239" s="21" t="n"/>
      <c r="D239" s="9" t="n"/>
      <c r="E239" s="9" t="n"/>
      <c r="F239" s="13">
        <f>IF(A239="","",YEAR(A239))</f>
        <v/>
      </c>
      <c r="G239" s="13">
        <f>IF(B239="","",IF(D239&lt;&gt;"",D239,IFERROR(INDEX(Contractors!$F$5:$F$204,MATCH(B239,Contractors!$A$5:$A$204,0)),"")))</f>
        <v/>
      </c>
    </row>
    <row r="240">
      <c r="A240" s="20" t="n"/>
      <c r="B240" s="9" t="n"/>
      <c r="C240" s="21" t="n"/>
      <c r="D240" s="9" t="n"/>
      <c r="E240" s="9" t="n"/>
      <c r="F240" s="13">
        <f>IF(A240="","",YEAR(A240))</f>
        <v/>
      </c>
      <c r="G240" s="13">
        <f>IF(B240="","",IF(D240&lt;&gt;"",D240,IFERROR(INDEX(Contractors!$F$5:$F$204,MATCH(B240,Contractors!$A$5:$A$204,0)),"")))</f>
        <v/>
      </c>
    </row>
    <row r="241">
      <c r="A241" s="20" t="n"/>
      <c r="B241" s="9" t="n"/>
      <c r="C241" s="21" t="n"/>
      <c r="D241" s="9" t="n"/>
      <c r="E241" s="9" t="n"/>
      <c r="F241" s="13">
        <f>IF(A241="","",YEAR(A241))</f>
        <v/>
      </c>
      <c r="G241" s="13">
        <f>IF(B241="","",IF(D241&lt;&gt;"",D241,IFERROR(INDEX(Contractors!$F$5:$F$204,MATCH(B241,Contractors!$A$5:$A$204,0)),"")))</f>
        <v/>
      </c>
    </row>
    <row r="242">
      <c r="A242" s="20" t="n"/>
      <c r="B242" s="9" t="n"/>
      <c r="C242" s="21" t="n"/>
      <c r="D242" s="9" t="n"/>
      <c r="E242" s="9" t="n"/>
      <c r="F242" s="13">
        <f>IF(A242="","",YEAR(A242))</f>
        <v/>
      </c>
      <c r="G242" s="13">
        <f>IF(B242="","",IF(D242&lt;&gt;"",D242,IFERROR(INDEX(Contractors!$F$5:$F$204,MATCH(B242,Contractors!$A$5:$A$204,0)),"")))</f>
        <v/>
      </c>
    </row>
    <row r="243">
      <c r="A243" s="20" t="n"/>
      <c r="B243" s="9" t="n"/>
      <c r="C243" s="21" t="n"/>
      <c r="D243" s="9" t="n"/>
      <c r="E243" s="9" t="n"/>
      <c r="F243" s="13">
        <f>IF(A243="","",YEAR(A243))</f>
        <v/>
      </c>
      <c r="G243" s="13">
        <f>IF(B243="","",IF(D243&lt;&gt;"",D243,IFERROR(INDEX(Contractors!$F$5:$F$204,MATCH(B243,Contractors!$A$5:$A$204,0)),"")))</f>
        <v/>
      </c>
    </row>
    <row r="244">
      <c r="A244" s="20" t="n"/>
      <c r="B244" s="9" t="n"/>
      <c r="C244" s="21" t="n"/>
      <c r="D244" s="9" t="n"/>
      <c r="E244" s="9" t="n"/>
      <c r="F244" s="13">
        <f>IF(A244="","",YEAR(A244))</f>
        <v/>
      </c>
      <c r="G244" s="13">
        <f>IF(B244="","",IF(D244&lt;&gt;"",D244,IFERROR(INDEX(Contractors!$F$5:$F$204,MATCH(B244,Contractors!$A$5:$A$204,0)),"")))</f>
        <v/>
      </c>
    </row>
    <row r="245">
      <c r="A245" s="20" t="n"/>
      <c r="B245" s="9" t="n"/>
      <c r="C245" s="21" t="n"/>
      <c r="D245" s="9" t="n"/>
      <c r="E245" s="9" t="n"/>
      <c r="F245" s="13">
        <f>IF(A245="","",YEAR(A245))</f>
        <v/>
      </c>
      <c r="G245" s="13">
        <f>IF(B245="","",IF(D245&lt;&gt;"",D245,IFERROR(INDEX(Contractors!$F$5:$F$204,MATCH(B245,Contractors!$A$5:$A$204,0)),"")))</f>
        <v/>
      </c>
    </row>
    <row r="246">
      <c r="A246" s="20" t="n"/>
      <c r="B246" s="9" t="n"/>
      <c r="C246" s="21" t="n"/>
      <c r="D246" s="9" t="n"/>
      <c r="E246" s="9" t="n"/>
      <c r="F246" s="13">
        <f>IF(A246="","",YEAR(A246))</f>
        <v/>
      </c>
      <c r="G246" s="13">
        <f>IF(B246="","",IF(D246&lt;&gt;"",D246,IFERROR(INDEX(Contractors!$F$5:$F$204,MATCH(B246,Contractors!$A$5:$A$204,0)),"")))</f>
        <v/>
      </c>
    </row>
    <row r="247">
      <c r="A247" s="20" t="n"/>
      <c r="B247" s="9" t="n"/>
      <c r="C247" s="21" t="n"/>
      <c r="D247" s="9" t="n"/>
      <c r="E247" s="9" t="n"/>
      <c r="F247" s="13">
        <f>IF(A247="","",YEAR(A247))</f>
        <v/>
      </c>
      <c r="G247" s="13">
        <f>IF(B247="","",IF(D247&lt;&gt;"",D247,IFERROR(INDEX(Contractors!$F$5:$F$204,MATCH(B247,Contractors!$A$5:$A$204,0)),"")))</f>
        <v/>
      </c>
    </row>
    <row r="248">
      <c r="A248" s="20" t="n"/>
      <c r="B248" s="9" t="n"/>
      <c r="C248" s="21" t="n"/>
      <c r="D248" s="9" t="n"/>
      <c r="E248" s="9" t="n"/>
      <c r="F248" s="13">
        <f>IF(A248="","",YEAR(A248))</f>
        <v/>
      </c>
      <c r="G248" s="13">
        <f>IF(B248="","",IF(D248&lt;&gt;"",D248,IFERROR(INDEX(Contractors!$F$5:$F$204,MATCH(B248,Contractors!$A$5:$A$204,0)),"")))</f>
        <v/>
      </c>
    </row>
    <row r="249">
      <c r="A249" s="20" t="n"/>
      <c r="B249" s="9" t="n"/>
      <c r="C249" s="21" t="n"/>
      <c r="D249" s="9" t="n"/>
      <c r="E249" s="9" t="n"/>
      <c r="F249" s="13">
        <f>IF(A249="","",YEAR(A249))</f>
        <v/>
      </c>
      <c r="G249" s="13">
        <f>IF(B249="","",IF(D249&lt;&gt;"",D249,IFERROR(INDEX(Contractors!$F$5:$F$204,MATCH(B249,Contractors!$A$5:$A$204,0)),"")))</f>
        <v/>
      </c>
    </row>
    <row r="250">
      <c r="A250" s="20" t="n"/>
      <c r="B250" s="9" t="n"/>
      <c r="C250" s="21" t="n"/>
      <c r="D250" s="9" t="n"/>
      <c r="E250" s="9" t="n"/>
      <c r="F250" s="13">
        <f>IF(A250="","",YEAR(A250))</f>
        <v/>
      </c>
      <c r="G250" s="13">
        <f>IF(B250="","",IF(D250&lt;&gt;"",D250,IFERROR(INDEX(Contractors!$F$5:$F$204,MATCH(B250,Contractors!$A$5:$A$204,0)),"")))</f>
        <v/>
      </c>
    </row>
    <row r="251">
      <c r="A251" s="20" t="n"/>
      <c r="B251" s="9" t="n"/>
      <c r="C251" s="21" t="n"/>
      <c r="D251" s="9" t="n"/>
      <c r="E251" s="9" t="n"/>
      <c r="F251" s="13">
        <f>IF(A251="","",YEAR(A251))</f>
        <v/>
      </c>
      <c r="G251" s="13">
        <f>IF(B251="","",IF(D251&lt;&gt;"",D251,IFERROR(INDEX(Contractors!$F$5:$F$204,MATCH(B251,Contractors!$A$5:$A$204,0)),"")))</f>
        <v/>
      </c>
    </row>
    <row r="252">
      <c r="A252" s="20" t="n"/>
      <c r="B252" s="9" t="n"/>
      <c r="C252" s="21" t="n"/>
      <c r="D252" s="9" t="n"/>
      <c r="E252" s="9" t="n"/>
      <c r="F252" s="13">
        <f>IF(A252="","",YEAR(A252))</f>
        <v/>
      </c>
      <c r="G252" s="13">
        <f>IF(B252="","",IF(D252&lt;&gt;"",D252,IFERROR(INDEX(Contractors!$F$5:$F$204,MATCH(B252,Contractors!$A$5:$A$204,0)),"")))</f>
        <v/>
      </c>
    </row>
    <row r="253">
      <c r="A253" s="20" t="n"/>
      <c r="B253" s="9" t="n"/>
      <c r="C253" s="21" t="n"/>
      <c r="D253" s="9" t="n"/>
      <c r="E253" s="9" t="n"/>
      <c r="F253" s="13">
        <f>IF(A253="","",YEAR(A253))</f>
        <v/>
      </c>
      <c r="G253" s="13">
        <f>IF(B253="","",IF(D253&lt;&gt;"",D253,IFERROR(INDEX(Contractors!$F$5:$F$204,MATCH(B253,Contractors!$A$5:$A$204,0)),"")))</f>
        <v/>
      </c>
    </row>
    <row r="254">
      <c r="A254" s="20" t="n"/>
      <c r="B254" s="9" t="n"/>
      <c r="C254" s="21" t="n"/>
      <c r="D254" s="9" t="n"/>
      <c r="E254" s="9" t="n"/>
      <c r="F254" s="13">
        <f>IF(A254="","",YEAR(A254))</f>
        <v/>
      </c>
      <c r="G254" s="13">
        <f>IF(B254="","",IF(D254&lt;&gt;"",D254,IFERROR(INDEX(Contractors!$F$5:$F$204,MATCH(B254,Contractors!$A$5:$A$204,0)),"")))</f>
        <v/>
      </c>
    </row>
    <row r="255">
      <c r="A255" s="20" t="n"/>
      <c r="B255" s="9" t="n"/>
      <c r="C255" s="21" t="n"/>
      <c r="D255" s="9" t="n"/>
      <c r="E255" s="9" t="n"/>
      <c r="F255" s="13">
        <f>IF(A255="","",YEAR(A255))</f>
        <v/>
      </c>
      <c r="G255" s="13">
        <f>IF(B255="","",IF(D255&lt;&gt;"",D255,IFERROR(INDEX(Contractors!$F$5:$F$204,MATCH(B255,Contractors!$A$5:$A$204,0)),"")))</f>
        <v/>
      </c>
    </row>
    <row r="256">
      <c r="A256" s="20" t="n"/>
      <c r="B256" s="9" t="n"/>
      <c r="C256" s="21" t="n"/>
      <c r="D256" s="9" t="n"/>
      <c r="E256" s="9" t="n"/>
      <c r="F256" s="13">
        <f>IF(A256="","",YEAR(A256))</f>
        <v/>
      </c>
      <c r="G256" s="13">
        <f>IF(B256="","",IF(D256&lt;&gt;"",D256,IFERROR(INDEX(Contractors!$F$5:$F$204,MATCH(B256,Contractors!$A$5:$A$204,0)),"")))</f>
        <v/>
      </c>
    </row>
    <row r="257">
      <c r="A257" s="20" t="n"/>
      <c r="B257" s="9" t="n"/>
      <c r="C257" s="21" t="n"/>
      <c r="D257" s="9" t="n"/>
      <c r="E257" s="9" t="n"/>
      <c r="F257" s="13">
        <f>IF(A257="","",YEAR(A257))</f>
        <v/>
      </c>
      <c r="G257" s="13">
        <f>IF(B257="","",IF(D257&lt;&gt;"",D257,IFERROR(INDEX(Contractors!$F$5:$F$204,MATCH(B257,Contractors!$A$5:$A$204,0)),"")))</f>
        <v/>
      </c>
    </row>
    <row r="258">
      <c r="A258" s="20" t="n"/>
      <c r="B258" s="9" t="n"/>
      <c r="C258" s="21" t="n"/>
      <c r="D258" s="9" t="n"/>
      <c r="E258" s="9" t="n"/>
      <c r="F258" s="13">
        <f>IF(A258="","",YEAR(A258))</f>
        <v/>
      </c>
      <c r="G258" s="13">
        <f>IF(B258="","",IF(D258&lt;&gt;"",D258,IFERROR(INDEX(Contractors!$F$5:$F$204,MATCH(B258,Contractors!$A$5:$A$204,0)),"")))</f>
        <v/>
      </c>
    </row>
    <row r="259">
      <c r="A259" s="20" t="n"/>
      <c r="B259" s="9" t="n"/>
      <c r="C259" s="21" t="n"/>
      <c r="D259" s="9" t="n"/>
      <c r="E259" s="9" t="n"/>
      <c r="F259" s="13">
        <f>IF(A259="","",YEAR(A259))</f>
        <v/>
      </c>
      <c r="G259" s="13">
        <f>IF(B259="","",IF(D259&lt;&gt;"",D259,IFERROR(INDEX(Contractors!$F$5:$F$204,MATCH(B259,Contractors!$A$5:$A$204,0)),"")))</f>
        <v/>
      </c>
    </row>
    <row r="260">
      <c r="A260" s="20" t="n"/>
      <c r="B260" s="9" t="n"/>
      <c r="C260" s="21" t="n"/>
      <c r="D260" s="9" t="n"/>
      <c r="E260" s="9" t="n"/>
      <c r="F260" s="13">
        <f>IF(A260="","",YEAR(A260))</f>
        <v/>
      </c>
      <c r="G260" s="13">
        <f>IF(B260="","",IF(D260&lt;&gt;"",D260,IFERROR(INDEX(Contractors!$F$5:$F$204,MATCH(B260,Contractors!$A$5:$A$204,0)),"")))</f>
        <v/>
      </c>
    </row>
    <row r="261">
      <c r="A261" s="20" t="n"/>
      <c r="B261" s="9" t="n"/>
      <c r="C261" s="21" t="n"/>
      <c r="D261" s="9" t="n"/>
      <c r="E261" s="9" t="n"/>
      <c r="F261" s="13">
        <f>IF(A261="","",YEAR(A261))</f>
        <v/>
      </c>
      <c r="G261" s="13">
        <f>IF(B261="","",IF(D261&lt;&gt;"",D261,IFERROR(INDEX(Contractors!$F$5:$F$204,MATCH(B261,Contractors!$A$5:$A$204,0)),"")))</f>
        <v/>
      </c>
    </row>
    <row r="262">
      <c r="A262" s="20" t="n"/>
      <c r="B262" s="9" t="n"/>
      <c r="C262" s="21" t="n"/>
      <c r="D262" s="9" t="n"/>
      <c r="E262" s="9" t="n"/>
      <c r="F262" s="13">
        <f>IF(A262="","",YEAR(A262))</f>
        <v/>
      </c>
      <c r="G262" s="13">
        <f>IF(B262="","",IF(D262&lt;&gt;"",D262,IFERROR(INDEX(Contractors!$F$5:$F$204,MATCH(B262,Contractors!$A$5:$A$204,0)),"")))</f>
        <v/>
      </c>
    </row>
    <row r="263">
      <c r="A263" s="20" t="n"/>
      <c r="B263" s="9" t="n"/>
      <c r="C263" s="21" t="n"/>
      <c r="D263" s="9" t="n"/>
      <c r="E263" s="9" t="n"/>
      <c r="F263" s="13">
        <f>IF(A263="","",YEAR(A263))</f>
        <v/>
      </c>
      <c r="G263" s="13">
        <f>IF(B263="","",IF(D263&lt;&gt;"",D263,IFERROR(INDEX(Contractors!$F$5:$F$204,MATCH(B263,Contractors!$A$5:$A$204,0)),"")))</f>
        <v/>
      </c>
    </row>
    <row r="264">
      <c r="A264" s="20" t="n"/>
      <c r="B264" s="9" t="n"/>
      <c r="C264" s="21" t="n"/>
      <c r="D264" s="9" t="n"/>
      <c r="E264" s="9" t="n"/>
      <c r="F264" s="13">
        <f>IF(A264="","",YEAR(A264))</f>
        <v/>
      </c>
      <c r="G264" s="13">
        <f>IF(B264="","",IF(D264&lt;&gt;"",D264,IFERROR(INDEX(Contractors!$F$5:$F$204,MATCH(B264,Contractors!$A$5:$A$204,0)),"")))</f>
        <v/>
      </c>
    </row>
    <row r="265">
      <c r="A265" s="20" t="n"/>
      <c r="B265" s="9" t="n"/>
      <c r="C265" s="21" t="n"/>
      <c r="D265" s="9" t="n"/>
      <c r="E265" s="9" t="n"/>
      <c r="F265" s="13">
        <f>IF(A265="","",YEAR(A265))</f>
        <v/>
      </c>
      <c r="G265" s="13">
        <f>IF(B265="","",IF(D265&lt;&gt;"",D265,IFERROR(INDEX(Contractors!$F$5:$F$204,MATCH(B265,Contractors!$A$5:$A$204,0)),"")))</f>
        <v/>
      </c>
    </row>
    <row r="266">
      <c r="A266" s="20" t="n"/>
      <c r="B266" s="9" t="n"/>
      <c r="C266" s="21" t="n"/>
      <c r="D266" s="9" t="n"/>
      <c r="E266" s="9" t="n"/>
      <c r="F266" s="13">
        <f>IF(A266="","",YEAR(A266))</f>
        <v/>
      </c>
      <c r="G266" s="13">
        <f>IF(B266="","",IF(D266&lt;&gt;"",D266,IFERROR(INDEX(Contractors!$F$5:$F$204,MATCH(B266,Contractors!$A$5:$A$204,0)),"")))</f>
        <v/>
      </c>
    </row>
    <row r="267">
      <c r="A267" s="20" t="n"/>
      <c r="B267" s="9" t="n"/>
      <c r="C267" s="21" t="n"/>
      <c r="D267" s="9" t="n"/>
      <c r="E267" s="9" t="n"/>
      <c r="F267" s="13">
        <f>IF(A267="","",YEAR(A267))</f>
        <v/>
      </c>
      <c r="G267" s="13">
        <f>IF(B267="","",IF(D267&lt;&gt;"",D267,IFERROR(INDEX(Contractors!$F$5:$F$204,MATCH(B267,Contractors!$A$5:$A$204,0)),"")))</f>
        <v/>
      </c>
    </row>
    <row r="268">
      <c r="A268" s="20" t="n"/>
      <c r="B268" s="9" t="n"/>
      <c r="C268" s="21" t="n"/>
      <c r="D268" s="9" t="n"/>
      <c r="E268" s="9" t="n"/>
      <c r="F268" s="13">
        <f>IF(A268="","",YEAR(A268))</f>
        <v/>
      </c>
      <c r="G268" s="13">
        <f>IF(B268="","",IF(D268&lt;&gt;"",D268,IFERROR(INDEX(Contractors!$F$5:$F$204,MATCH(B268,Contractors!$A$5:$A$204,0)),"")))</f>
        <v/>
      </c>
    </row>
    <row r="269">
      <c r="A269" s="20" t="n"/>
      <c r="B269" s="9" t="n"/>
      <c r="C269" s="21" t="n"/>
      <c r="D269" s="9" t="n"/>
      <c r="E269" s="9" t="n"/>
      <c r="F269" s="13">
        <f>IF(A269="","",YEAR(A269))</f>
        <v/>
      </c>
      <c r="G269" s="13">
        <f>IF(B269="","",IF(D269&lt;&gt;"",D269,IFERROR(INDEX(Contractors!$F$5:$F$204,MATCH(B269,Contractors!$A$5:$A$204,0)),"")))</f>
        <v/>
      </c>
    </row>
    <row r="270">
      <c r="A270" s="20" t="n"/>
      <c r="B270" s="9" t="n"/>
      <c r="C270" s="21" t="n"/>
      <c r="D270" s="9" t="n"/>
      <c r="E270" s="9" t="n"/>
      <c r="F270" s="13">
        <f>IF(A270="","",YEAR(A270))</f>
        <v/>
      </c>
      <c r="G270" s="13">
        <f>IF(B270="","",IF(D270&lt;&gt;"",D270,IFERROR(INDEX(Contractors!$F$5:$F$204,MATCH(B270,Contractors!$A$5:$A$204,0)),"")))</f>
        <v/>
      </c>
    </row>
    <row r="271">
      <c r="A271" s="20" t="n"/>
      <c r="B271" s="9" t="n"/>
      <c r="C271" s="21" t="n"/>
      <c r="D271" s="9" t="n"/>
      <c r="E271" s="9" t="n"/>
      <c r="F271" s="13">
        <f>IF(A271="","",YEAR(A271))</f>
        <v/>
      </c>
      <c r="G271" s="13">
        <f>IF(B271="","",IF(D271&lt;&gt;"",D271,IFERROR(INDEX(Contractors!$F$5:$F$204,MATCH(B271,Contractors!$A$5:$A$204,0)),"")))</f>
        <v/>
      </c>
    </row>
    <row r="272">
      <c r="A272" s="20" t="n"/>
      <c r="B272" s="9" t="n"/>
      <c r="C272" s="21" t="n"/>
      <c r="D272" s="9" t="n"/>
      <c r="E272" s="9" t="n"/>
      <c r="F272" s="13">
        <f>IF(A272="","",YEAR(A272))</f>
        <v/>
      </c>
      <c r="G272" s="13">
        <f>IF(B272="","",IF(D272&lt;&gt;"",D272,IFERROR(INDEX(Contractors!$F$5:$F$204,MATCH(B272,Contractors!$A$5:$A$204,0)),"")))</f>
        <v/>
      </c>
    </row>
    <row r="273">
      <c r="A273" s="20" t="n"/>
      <c r="B273" s="9" t="n"/>
      <c r="C273" s="21" t="n"/>
      <c r="D273" s="9" t="n"/>
      <c r="E273" s="9" t="n"/>
      <c r="F273" s="13">
        <f>IF(A273="","",YEAR(A273))</f>
        <v/>
      </c>
      <c r="G273" s="13">
        <f>IF(B273="","",IF(D273&lt;&gt;"",D273,IFERROR(INDEX(Contractors!$F$5:$F$204,MATCH(B273,Contractors!$A$5:$A$204,0)),"")))</f>
        <v/>
      </c>
    </row>
    <row r="274">
      <c r="A274" s="20" t="n"/>
      <c r="B274" s="9" t="n"/>
      <c r="C274" s="21" t="n"/>
      <c r="D274" s="9" t="n"/>
      <c r="E274" s="9" t="n"/>
      <c r="F274" s="13">
        <f>IF(A274="","",YEAR(A274))</f>
        <v/>
      </c>
      <c r="G274" s="13">
        <f>IF(B274="","",IF(D274&lt;&gt;"",D274,IFERROR(INDEX(Contractors!$F$5:$F$204,MATCH(B274,Contractors!$A$5:$A$204,0)),"")))</f>
        <v/>
      </c>
    </row>
    <row r="275">
      <c r="A275" s="20" t="n"/>
      <c r="B275" s="9" t="n"/>
      <c r="C275" s="21" t="n"/>
      <c r="D275" s="9" t="n"/>
      <c r="E275" s="9" t="n"/>
      <c r="F275" s="13">
        <f>IF(A275="","",YEAR(A275))</f>
        <v/>
      </c>
      <c r="G275" s="13">
        <f>IF(B275="","",IF(D275&lt;&gt;"",D275,IFERROR(INDEX(Contractors!$F$5:$F$204,MATCH(B275,Contractors!$A$5:$A$204,0)),"")))</f>
        <v/>
      </c>
    </row>
    <row r="276">
      <c r="A276" s="20" t="n"/>
      <c r="B276" s="9" t="n"/>
      <c r="C276" s="21" t="n"/>
      <c r="D276" s="9" t="n"/>
      <c r="E276" s="9" t="n"/>
      <c r="F276" s="13">
        <f>IF(A276="","",YEAR(A276))</f>
        <v/>
      </c>
      <c r="G276" s="13">
        <f>IF(B276="","",IF(D276&lt;&gt;"",D276,IFERROR(INDEX(Contractors!$F$5:$F$204,MATCH(B276,Contractors!$A$5:$A$204,0)),"")))</f>
        <v/>
      </c>
    </row>
    <row r="277">
      <c r="A277" s="20" t="n"/>
      <c r="B277" s="9" t="n"/>
      <c r="C277" s="21" t="n"/>
      <c r="D277" s="9" t="n"/>
      <c r="E277" s="9" t="n"/>
      <c r="F277" s="13">
        <f>IF(A277="","",YEAR(A277))</f>
        <v/>
      </c>
      <c r="G277" s="13">
        <f>IF(B277="","",IF(D277&lt;&gt;"",D277,IFERROR(INDEX(Contractors!$F$5:$F$204,MATCH(B277,Contractors!$A$5:$A$204,0)),"")))</f>
        <v/>
      </c>
    </row>
    <row r="278">
      <c r="A278" s="20" t="n"/>
      <c r="B278" s="9" t="n"/>
      <c r="C278" s="21" t="n"/>
      <c r="D278" s="9" t="n"/>
      <c r="E278" s="9" t="n"/>
      <c r="F278" s="13">
        <f>IF(A278="","",YEAR(A278))</f>
        <v/>
      </c>
      <c r="G278" s="13">
        <f>IF(B278="","",IF(D278&lt;&gt;"",D278,IFERROR(INDEX(Contractors!$F$5:$F$204,MATCH(B278,Contractors!$A$5:$A$204,0)),"")))</f>
        <v/>
      </c>
    </row>
    <row r="279">
      <c r="A279" s="20" t="n"/>
      <c r="B279" s="9" t="n"/>
      <c r="C279" s="21" t="n"/>
      <c r="D279" s="9" t="n"/>
      <c r="E279" s="9" t="n"/>
      <c r="F279" s="13">
        <f>IF(A279="","",YEAR(A279))</f>
        <v/>
      </c>
      <c r="G279" s="13">
        <f>IF(B279="","",IF(D279&lt;&gt;"",D279,IFERROR(INDEX(Contractors!$F$5:$F$204,MATCH(B279,Contractors!$A$5:$A$204,0)),"")))</f>
        <v/>
      </c>
    </row>
    <row r="280">
      <c r="A280" s="20" t="n"/>
      <c r="B280" s="9" t="n"/>
      <c r="C280" s="21" t="n"/>
      <c r="D280" s="9" t="n"/>
      <c r="E280" s="9" t="n"/>
      <c r="F280" s="13">
        <f>IF(A280="","",YEAR(A280))</f>
        <v/>
      </c>
      <c r="G280" s="13">
        <f>IF(B280="","",IF(D280&lt;&gt;"",D280,IFERROR(INDEX(Contractors!$F$5:$F$204,MATCH(B280,Contractors!$A$5:$A$204,0)),"")))</f>
        <v/>
      </c>
    </row>
    <row r="281">
      <c r="A281" s="20" t="n"/>
      <c r="B281" s="9" t="n"/>
      <c r="C281" s="21" t="n"/>
      <c r="D281" s="9" t="n"/>
      <c r="E281" s="9" t="n"/>
      <c r="F281" s="13">
        <f>IF(A281="","",YEAR(A281))</f>
        <v/>
      </c>
      <c r="G281" s="13">
        <f>IF(B281="","",IF(D281&lt;&gt;"",D281,IFERROR(INDEX(Contractors!$F$5:$F$204,MATCH(B281,Contractors!$A$5:$A$204,0)),"")))</f>
        <v/>
      </c>
    </row>
    <row r="282">
      <c r="A282" s="20" t="n"/>
      <c r="B282" s="9" t="n"/>
      <c r="C282" s="21" t="n"/>
      <c r="D282" s="9" t="n"/>
      <c r="E282" s="9" t="n"/>
      <c r="F282" s="13">
        <f>IF(A282="","",YEAR(A282))</f>
        <v/>
      </c>
      <c r="G282" s="13">
        <f>IF(B282="","",IF(D282&lt;&gt;"",D282,IFERROR(INDEX(Contractors!$F$5:$F$204,MATCH(B282,Contractors!$A$5:$A$204,0)),"")))</f>
        <v/>
      </c>
    </row>
    <row r="283">
      <c r="A283" s="20" t="n"/>
      <c r="B283" s="9" t="n"/>
      <c r="C283" s="21" t="n"/>
      <c r="D283" s="9" t="n"/>
      <c r="E283" s="9" t="n"/>
      <c r="F283" s="13">
        <f>IF(A283="","",YEAR(A283))</f>
        <v/>
      </c>
      <c r="G283" s="13">
        <f>IF(B283="","",IF(D283&lt;&gt;"",D283,IFERROR(INDEX(Contractors!$F$5:$F$204,MATCH(B283,Contractors!$A$5:$A$204,0)),"")))</f>
        <v/>
      </c>
    </row>
    <row r="284">
      <c r="A284" s="20" t="n"/>
      <c r="B284" s="9" t="n"/>
      <c r="C284" s="21" t="n"/>
      <c r="D284" s="9" t="n"/>
      <c r="E284" s="9" t="n"/>
      <c r="F284" s="13">
        <f>IF(A284="","",YEAR(A284))</f>
        <v/>
      </c>
      <c r="G284" s="13">
        <f>IF(B284="","",IF(D284&lt;&gt;"",D284,IFERROR(INDEX(Contractors!$F$5:$F$204,MATCH(B284,Contractors!$A$5:$A$204,0)),"")))</f>
        <v/>
      </c>
    </row>
    <row r="285">
      <c r="A285" s="20" t="n"/>
      <c r="B285" s="9" t="n"/>
      <c r="C285" s="21" t="n"/>
      <c r="D285" s="9" t="n"/>
      <c r="E285" s="9" t="n"/>
      <c r="F285" s="13">
        <f>IF(A285="","",YEAR(A285))</f>
        <v/>
      </c>
      <c r="G285" s="13">
        <f>IF(B285="","",IF(D285&lt;&gt;"",D285,IFERROR(INDEX(Contractors!$F$5:$F$204,MATCH(B285,Contractors!$A$5:$A$204,0)),"")))</f>
        <v/>
      </c>
    </row>
    <row r="286">
      <c r="A286" s="20" t="n"/>
      <c r="B286" s="9" t="n"/>
      <c r="C286" s="21" t="n"/>
      <c r="D286" s="9" t="n"/>
      <c r="E286" s="9" t="n"/>
      <c r="F286" s="13">
        <f>IF(A286="","",YEAR(A286))</f>
        <v/>
      </c>
      <c r="G286" s="13">
        <f>IF(B286="","",IF(D286&lt;&gt;"",D286,IFERROR(INDEX(Contractors!$F$5:$F$204,MATCH(B286,Contractors!$A$5:$A$204,0)),"")))</f>
        <v/>
      </c>
    </row>
    <row r="287">
      <c r="A287" s="20" t="n"/>
      <c r="B287" s="9" t="n"/>
      <c r="C287" s="21" t="n"/>
      <c r="D287" s="9" t="n"/>
      <c r="E287" s="9" t="n"/>
      <c r="F287" s="13">
        <f>IF(A287="","",YEAR(A287))</f>
        <v/>
      </c>
      <c r="G287" s="13">
        <f>IF(B287="","",IF(D287&lt;&gt;"",D287,IFERROR(INDEX(Contractors!$F$5:$F$204,MATCH(B287,Contractors!$A$5:$A$204,0)),"")))</f>
        <v/>
      </c>
    </row>
    <row r="288">
      <c r="A288" s="20" t="n"/>
      <c r="B288" s="9" t="n"/>
      <c r="C288" s="21" t="n"/>
      <c r="D288" s="9" t="n"/>
      <c r="E288" s="9" t="n"/>
      <c r="F288" s="13">
        <f>IF(A288="","",YEAR(A288))</f>
        <v/>
      </c>
      <c r="G288" s="13">
        <f>IF(B288="","",IF(D288&lt;&gt;"",D288,IFERROR(INDEX(Contractors!$F$5:$F$204,MATCH(B288,Contractors!$A$5:$A$204,0)),"")))</f>
        <v/>
      </c>
    </row>
    <row r="289">
      <c r="A289" s="20" t="n"/>
      <c r="B289" s="9" t="n"/>
      <c r="C289" s="21" t="n"/>
      <c r="D289" s="9" t="n"/>
      <c r="E289" s="9" t="n"/>
      <c r="F289" s="13">
        <f>IF(A289="","",YEAR(A289))</f>
        <v/>
      </c>
      <c r="G289" s="13">
        <f>IF(B289="","",IF(D289&lt;&gt;"",D289,IFERROR(INDEX(Contractors!$F$5:$F$204,MATCH(B289,Contractors!$A$5:$A$204,0)),"")))</f>
        <v/>
      </c>
    </row>
    <row r="290">
      <c r="A290" s="20" t="n"/>
      <c r="B290" s="9" t="n"/>
      <c r="C290" s="21" t="n"/>
      <c r="D290" s="9" t="n"/>
      <c r="E290" s="9" t="n"/>
      <c r="F290" s="13">
        <f>IF(A290="","",YEAR(A290))</f>
        <v/>
      </c>
      <c r="G290" s="13">
        <f>IF(B290="","",IF(D290&lt;&gt;"",D290,IFERROR(INDEX(Contractors!$F$5:$F$204,MATCH(B290,Contractors!$A$5:$A$204,0)),"")))</f>
        <v/>
      </c>
    </row>
    <row r="291">
      <c r="A291" s="20" t="n"/>
      <c r="B291" s="9" t="n"/>
      <c r="C291" s="21" t="n"/>
      <c r="D291" s="9" t="n"/>
      <c r="E291" s="9" t="n"/>
      <c r="F291" s="13">
        <f>IF(A291="","",YEAR(A291))</f>
        <v/>
      </c>
      <c r="G291" s="13">
        <f>IF(B291="","",IF(D291&lt;&gt;"",D291,IFERROR(INDEX(Contractors!$F$5:$F$204,MATCH(B291,Contractors!$A$5:$A$204,0)),"")))</f>
        <v/>
      </c>
    </row>
    <row r="292">
      <c r="A292" s="20" t="n"/>
      <c r="B292" s="9" t="n"/>
      <c r="C292" s="21" t="n"/>
      <c r="D292" s="9" t="n"/>
      <c r="E292" s="9" t="n"/>
      <c r="F292" s="13">
        <f>IF(A292="","",YEAR(A292))</f>
        <v/>
      </c>
      <c r="G292" s="13">
        <f>IF(B292="","",IF(D292&lt;&gt;"",D292,IFERROR(INDEX(Contractors!$F$5:$F$204,MATCH(B292,Contractors!$A$5:$A$204,0)),"")))</f>
        <v/>
      </c>
    </row>
    <row r="293">
      <c r="A293" s="20" t="n"/>
      <c r="B293" s="9" t="n"/>
      <c r="C293" s="21" t="n"/>
      <c r="D293" s="9" t="n"/>
      <c r="E293" s="9" t="n"/>
      <c r="F293" s="13">
        <f>IF(A293="","",YEAR(A293))</f>
        <v/>
      </c>
      <c r="G293" s="13">
        <f>IF(B293="","",IF(D293&lt;&gt;"",D293,IFERROR(INDEX(Contractors!$F$5:$F$204,MATCH(B293,Contractors!$A$5:$A$204,0)),"")))</f>
        <v/>
      </c>
    </row>
    <row r="294">
      <c r="A294" s="20" t="n"/>
      <c r="B294" s="9" t="n"/>
      <c r="C294" s="21" t="n"/>
      <c r="D294" s="9" t="n"/>
      <c r="E294" s="9" t="n"/>
      <c r="F294" s="13">
        <f>IF(A294="","",YEAR(A294))</f>
        <v/>
      </c>
      <c r="G294" s="13">
        <f>IF(B294="","",IF(D294&lt;&gt;"",D294,IFERROR(INDEX(Contractors!$F$5:$F$204,MATCH(B294,Contractors!$A$5:$A$204,0)),"")))</f>
        <v/>
      </c>
    </row>
    <row r="295">
      <c r="A295" s="20" t="n"/>
      <c r="B295" s="9" t="n"/>
      <c r="C295" s="21" t="n"/>
      <c r="D295" s="9" t="n"/>
      <c r="E295" s="9" t="n"/>
      <c r="F295" s="13">
        <f>IF(A295="","",YEAR(A295))</f>
        <v/>
      </c>
      <c r="G295" s="13">
        <f>IF(B295="","",IF(D295&lt;&gt;"",D295,IFERROR(INDEX(Contractors!$F$5:$F$204,MATCH(B295,Contractors!$A$5:$A$204,0)),"")))</f>
        <v/>
      </c>
    </row>
    <row r="296">
      <c r="A296" s="20" t="n"/>
      <c r="B296" s="9" t="n"/>
      <c r="C296" s="21" t="n"/>
      <c r="D296" s="9" t="n"/>
      <c r="E296" s="9" t="n"/>
      <c r="F296" s="13">
        <f>IF(A296="","",YEAR(A296))</f>
        <v/>
      </c>
      <c r="G296" s="13">
        <f>IF(B296="","",IF(D296&lt;&gt;"",D296,IFERROR(INDEX(Contractors!$F$5:$F$204,MATCH(B296,Contractors!$A$5:$A$204,0)),"")))</f>
        <v/>
      </c>
    </row>
    <row r="297">
      <c r="A297" s="20" t="n"/>
      <c r="B297" s="9" t="n"/>
      <c r="C297" s="21" t="n"/>
      <c r="D297" s="9" t="n"/>
      <c r="E297" s="9" t="n"/>
      <c r="F297" s="13">
        <f>IF(A297="","",YEAR(A297))</f>
        <v/>
      </c>
      <c r="G297" s="13">
        <f>IF(B297="","",IF(D297&lt;&gt;"",D297,IFERROR(INDEX(Contractors!$F$5:$F$204,MATCH(B297,Contractors!$A$5:$A$204,0)),"")))</f>
        <v/>
      </c>
    </row>
    <row r="298">
      <c r="A298" s="20" t="n"/>
      <c r="B298" s="9" t="n"/>
      <c r="C298" s="21" t="n"/>
      <c r="D298" s="9" t="n"/>
      <c r="E298" s="9" t="n"/>
      <c r="F298" s="13">
        <f>IF(A298="","",YEAR(A298))</f>
        <v/>
      </c>
      <c r="G298" s="13">
        <f>IF(B298="","",IF(D298&lt;&gt;"",D298,IFERROR(INDEX(Contractors!$F$5:$F$204,MATCH(B298,Contractors!$A$5:$A$204,0)),"")))</f>
        <v/>
      </c>
    </row>
    <row r="299">
      <c r="A299" s="20" t="n"/>
      <c r="B299" s="9" t="n"/>
      <c r="C299" s="21" t="n"/>
      <c r="D299" s="9" t="n"/>
      <c r="E299" s="9" t="n"/>
      <c r="F299" s="13">
        <f>IF(A299="","",YEAR(A299))</f>
        <v/>
      </c>
      <c r="G299" s="13">
        <f>IF(B299="","",IF(D299&lt;&gt;"",D299,IFERROR(INDEX(Contractors!$F$5:$F$204,MATCH(B299,Contractors!$A$5:$A$204,0)),"")))</f>
        <v/>
      </c>
    </row>
    <row r="300">
      <c r="A300" s="20" t="n"/>
      <c r="B300" s="9" t="n"/>
      <c r="C300" s="21" t="n"/>
      <c r="D300" s="9" t="n"/>
      <c r="E300" s="9" t="n"/>
      <c r="F300" s="13">
        <f>IF(A300="","",YEAR(A300))</f>
        <v/>
      </c>
      <c r="G300" s="13">
        <f>IF(B300="","",IF(D300&lt;&gt;"",D300,IFERROR(INDEX(Contractors!$F$5:$F$204,MATCH(B300,Contractors!$A$5:$A$204,0)),"")))</f>
        <v/>
      </c>
    </row>
    <row r="301">
      <c r="A301" s="20" t="n"/>
      <c r="B301" s="9" t="n"/>
      <c r="C301" s="21" t="n"/>
      <c r="D301" s="9" t="n"/>
      <c r="E301" s="9" t="n"/>
      <c r="F301" s="13">
        <f>IF(A301="","",YEAR(A301))</f>
        <v/>
      </c>
      <c r="G301" s="13">
        <f>IF(B301="","",IF(D301&lt;&gt;"",D301,IFERROR(INDEX(Contractors!$F$5:$F$204,MATCH(B301,Contractors!$A$5:$A$204,0)),"")))</f>
        <v/>
      </c>
    </row>
    <row r="302">
      <c r="A302" s="20" t="n"/>
      <c r="B302" s="9" t="n"/>
      <c r="C302" s="21" t="n"/>
      <c r="D302" s="9" t="n"/>
      <c r="E302" s="9" t="n"/>
      <c r="F302" s="13">
        <f>IF(A302="","",YEAR(A302))</f>
        <v/>
      </c>
      <c r="G302" s="13">
        <f>IF(B302="","",IF(D302&lt;&gt;"",D302,IFERROR(INDEX(Contractors!$F$5:$F$204,MATCH(B302,Contractors!$A$5:$A$204,0)),"")))</f>
        <v/>
      </c>
    </row>
    <row r="303">
      <c r="A303" s="20" t="n"/>
      <c r="B303" s="9" t="n"/>
      <c r="C303" s="21" t="n"/>
      <c r="D303" s="9" t="n"/>
      <c r="E303" s="9" t="n"/>
      <c r="F303" s="13">
        <f>IF(A303="","",YEAR(A303))</f>
        <v/>
      </c>
      <c r="G303" s="13">
        <f>IF(B303="","",IF(D303&lt;&gt;"",D303,IFERROR(INDEX(Contractors!$F$5:$F$204,MATCH(B303,Contractors!$A$5:$A$204,0)),"")))</f>
        <v/>
      </c>
    </row>
    <row r="304">
      <c r="A304" s="20" t="n"/>
      <c r="B304" s="9" t="n"/>
      <c r="C304" s="21" t="n"/>
      <c r="D304" s="9" t="n"/>
      <c r="E304" s="9" t="n"/>
      <c r="F304" s="13">
        <f>IF(A304="","",YEAR(A304))</f>
        <v/>
      </c>
      <c r="G304" s="13">
        <f>IF(B304="","",IF(D304&lt;&gt;"",D304,IFERROR(INDEX(Contractors!$F$5:$F$204,MATCH(B304,Contractors!$A$5:$A$204,0)),"")))</f>
        <v/>
      </c>
    </row>
    <row r="305">
      <c r="A305" s="20" t="n"/>
      <c r="B305" s="9" t="n"/>
      <c r="C305" s="21" t="n"/>
      <c r="D305" s="9" t="n"/>
      <c r="E305" s="9" t="n"/>
      <c r="F305" s="13">
        <f>IF(A305="","",YEAR(A305))</f>
        <v/>
      </c>
      <c r="G305" s="13">
        <f>IF(B305="","",IF(D305&lt;&gt;"",D305,IFERROR(INDEX(Contractors!$F$5:$F$204,MATCH(B305,Contractors!$A$5:$A$204,0)),"")))</f>
        <v/>
      </c>
    </row>
    <row r="306">
      <c r="A306" s="20" t="n"/>
      <c r="B306" s="9" t="n"/>
      <c r="C306" s="21" t="n"/>
      <c r="D306" s="9" t="n"/>
      <c r="E306" s="9" t="n"/>
      <c r="F306" s="13">
        <f>IF(A306="","",YEAR(A306))</f>
        <v/>
      </c>
      <c r="G306" s="13">
        <f>IF(B306="","",IF(D306&lt;&gt;"",D306,IFERROR(INDEX(Contractors!$F$5:$F$204,MATCH(B306,Contractors!$A$5:$A$204,0)),"")))</f>
        <v/>
      </c>
    </row>
    <row r="307">
      <c r="A307" s="20" t="n"/>
      <c r="B307" s="9" t="n"/>
      <c r="C307" s="21" t="n"/>
      <c r="D307" s="9" t="n"/>
      <c r="E307" s="9" t="n"/>
      <c r="F307" s="13">
        <f>IF(A307="","",YEAR(A307))</f>
        <v/>
      </c>
      <c r="G307" s="13">
        <f>IF(B307="","",IF(D307&lt;&gt;"",D307,IFERROR(INDEX(Contractors!$F$5:$F$204,MATCH(B307,Contractors!$A$5:$A$204,0)),"")))</f>
        <v/>
      </c>
    </row>
    <row r="308">
      <c r="A308" s="20" t="n"/>
      <c r="B308" s="9" t="n"/>
      <c r="C308" s="21" t="n"/>
      <c r="D308" s="9" t="n"/>
      <c r="E308" s="9" t="n"/>
      <c r="F308" s="13">
        <f>IF(A308="","",YEAR(A308))</f>
        <v/>
      </c>
      <c r="G308" s="13">
        <f>IF(B308="","",IF(D308&lt;&gt;"",D308,IFERROR(INDEX(Contractors!$F$5:$F$204,MATCH(B308,Contractors!$A$5:$A$204,0)),"")))</f>
        <v/>
      </c>
    </row>
    <row r="309">
      <c r="A309" s="20" t="n"/>
      <c r="B309" s="9" t="n"/>
      <c r="C309" s="21" t="n"/>
      <c r="D309" s="9" t="n"/>
      <c r="E309" s="9" t="n"/>
      <c r="F309" s="13">
        <f>IF(A309="","",YEAR(A309))</f>
        <v/>
      </c>
      <c r="G309" s="13">
        <f>IF(B309="","",IF(D309&lt;&gt;"",D309,IFERROR(INDEX(Contractors!$F$5:$F$204,MATCH(B309,Contractors!$A$5:$A$204,0)),"")))</f>
        <v/>
      </c>
    </row>
    <row r="310">
      <c r="A310" s="20" t="n"/>
      <c r="B310" s="9" t="n"/>
      <c r="C310" s="21" t="n"/>
      <c r="D310" s="9" t="n"/>
      <c r="E310" s="9" t="n"/>
      <c r="F310" s="13">
        <f>IF(A310="","",YEAR(A310))</f>
        <v/>
      </c>
      <c r="G310" s="13">
        <f>IF(B310="","",IF(D310&lt;&gt;"",D310,IFERROR(INDEX(Contractors!$F$5:$F$204,MATCH(B310,Contractors!$A$5:$A$204,0)),"")))</f>
        <v/>
      </c>
    </row>
    <row r="311">
      <c r="A311" s="20" t="n"/>
      <c r="B311" s="9" t="n"/>
      <c r="C311" s="21" t="n"/>
      <c r="D311" s="9" t="n"/>
      <c r="E311" s="9" t="n"/>
      <c r="F311" s="13">
        <f>IF(A311="","",YEAR(A311))</f>
        <v/>
      </c>
      <c r="G311" s="13">
        <f>IF(B311="","",IF(D311&lt;&gt;"",D311,IFERROR(INDEX(Contractors!$F$5:$F$204,MATCH(B311,Contractors!$A$5:$A$204,0)),"")))</f>
        <v/>
      </c>
    </row>
    <row r="312">
      <c r="A312" s="20" t="n"/>
      <c r="B312" s="9" t="n"/>
      <c r="C312" s="21" t="n"/>
      <c r="D312" s="9" t="n"/>
      <c r="E312" s="9" t="n"/>
      <c r="F312" s="13">
        <f>IF(A312="","",YEAR(A312))</f>
        <v/>
      </c>
      <c r="G312" s="13">
        <f>IF(B312="","",IF(D312&lt;&gt;"",D312,IFERROR(INDEX(Contractors!$F$5:$F$204,MATCH(B312,Contractors!$A$5:$A$204,0)),"")))</f>
        <v/>
      </c>
    </row>
    <row r="313">
      <c r="A313" s="20" t="n"/>
      <c r="B313" s="9" t="n"/>
      <c r="C313" s="21" t="n"/>
      <c r="D313" s="9" t="n"/>
      <c r="E313" s="9" t="n"/>
      <c r="F313" s="13">
        <f>IF(A313="","",YEAR(A313))</f>
        <v/>
      </c>
      <c r="G313" s="13">
        <f>IF(B313="","",IF(D313&lt;&gt;"",D313,IFERROR(INDEX(Contractors!$F$5:$F$204,MATCH(B313,Contractors!$A$5:$A$204,0)),"")))</f>
        <v/>
      </c>
    </row>
    <row r="314">
      <c r="A314" s="20" t="n"/>
      <c r="B314" s="9" t="n"/>
      <c r="C314" s="21" t="n"/>
      <c r="D314" s="9" t="n"/>
      <c r="E314" s="9" t="n"/>
      <c r="F314" s="13">
        <f>IF(A314="","",YEAR(A314))</f>
        <v/>
      </c>
      <c r="G314" s="13">
        <f>IF(B314="","",IF(D314&lt;&gt;"",D314,IFERROR(INDEX(Contractors!$F$5:$F$204,MATCH(B314,Contractors!$A$5:$A$204,0)),"")))</f>
        <v/>
      </c>
    </row>
    <row r="315">
      <c r="A315" s="20" t="n"/>
      <c r="B315" s="9" t="n"/>
      <c r="C315" s="21" t="n"/>
      <c r="D315" s="9" t="n"/>
      <c r="E315" s="9" t="n"/>
      <c r="F315" s="13">
        <f>IF(A315="","",YEAR(A315))</f>
        <v/>
      </c>
      <c r="G315" s="13">
        <f>IF(B315="","",IF(D315&lt;&gt;"",D315,IFERROR(INDEX(Contractors!$F$5:$F$204,MATCH(B315,Contractors!$A$5:$A$204,0)),"")))</f>
        <v/>
      </c>
    </row>
    <row r="316">
      <c r="A316" s="20" t="n"/>
      <c r="B316" s="9" t="n"/>
      <c r="C316" s="21" t="n"/>
      <c r="D316" s="9" t="n"/>
      <c r="E316" s="9" t="n"/>
      <c r="F316" s="13">
        <f>IF(A316="","",YEAR(A316))</f>
        <v/>
      </c>
      <c r="G316" s="13">
        <f>IF(B316="","",IF(D316&lt;&gt;"",D316,IFERROR(INDEX(Contractors!$F$5:$F$204,MATCH(B316,Contractors!$A$5:$A$204,0)),"")))</f>
        <v/>
      </c>
    </row>
    <row r="317">
      <c r="A317" s="20" t="n"/>
      <c r="B317" s="9" t="n"/>
      <c r="C317" s="21" t="n"/>
      <c r="D317" s="9" t="n"/>
      <c r="E317" s="9" t="n"/>
      <c r="F317" s="13">
        <f>IF(A317="","",YEAR(A317))</f>
        <v/>
      </c>
      <c r="G317" s="13">
        <f>IF(B317="","",IF(D317&lt;&gt;"",D317,IFERROR(INDEX(Contractors!$F$5:$F$204,MATCH(B317,Contractors!$A$5:$A$204,0)),"")))</f>
        <v/>
      </c>
    </row>
    <row r="318">
      <c r="A318" s="20" t="n"/>
      <c r="B318" s="9" t="n"/>
      <c r="C318" s="21" t="n"/>
      <c r="D318" s="9" t="n"/>
      <c r="E318" s="9" t="n"/>
      <c r="F318" s="13">
        <f>IF(A318="","",YEAR(A318))</f>
        <v/>
      </c>
      <c r="G318" s="13">
        <f>IF(B318="","",IF(D318&lt;&gt;"",D318,IFERROR(INDEX(Contractors!$F$5:$F$204,MATCH(B318,Contractors!$A$5:$A$204,0)),"")))</f>
        <v/>
      </c>
    </row>
    <row r="319">
      <c r="A319" s="20" t="n"/>
      <c r="B319" s="9" t="n"/>
      <c r="C319" s="21" t="n"/>
      <c r="D319" s="9" t="n"/>
      <c r="E319" s="9" t="n"/>
      <c r="F319" s="13">
        <f>IF(A319="","",YEAR(A319))</f>
        <v/>
      </c>
      <c r="G319" s="13">
        <f>IF(B319="","",IF(D319&lt;&gt;"",D319,IFERROR(INDEX(Contractors!$F$5:$F$204,MATCH(B319,Contractors!$A$5:$A$204,0)),"")))</f>
        <v/>
      </c>
    </row>
    <row r="320">
      <c r="A320" s="20" t="n"/>
      <c r="B320" s="9" t="n"/>
      <c r="C320" s="21" t="n"/>
      <c r="D320" s="9" t="n"/>
      <c r="E320" s="9" t="n"/>
      <c r="F320" s="13">
        <f>IF(A320="","",YEAR(A320))</f>
        <v/>
      </c>
      <c r="G320" s="13">
        <f>IF(B320="","",IF(D320&lt;&gt;"",D320,IFERROR(INDEX(Contractors!$F$5:$F$204,MATCH(B320,Contractors!$A$5:$A$204,0)),"")))</f>
        <v/>
      </c>
    </row>
    <row r="321">
      <c r="A321" s="20" t="n"/>
      <c r="B321" s="9" t="n"/>
      <c r="C321" s="21" t="n"/>
      <c r="D321" s="9" t="n"/>
      <c r="E321" s="9" t="n"/>
      <c r="F321" s="13">
        <f>IF(A321="","",YEAR(A321))</f>
        <v/>
      </c>
      <c r="G321" s="13">
        <f>IF(B321="","",IF(D321&lt;&gt;"",D321,IFERROR(INDEX(Contractors!$F$5:$F$204,MATCH(B321,Contractors!$A$5:$A$204,0)),"")))</f>
        <v/>
      </c>
    </row>
    <row r="322">
      <c r="A322" s="20" t="n"/>
      <c r="B322" s="9" t="n"/>
      <c r="C322" s="21" t="n"/>
      <c r="D322" s="9" t="n"/>
      <c r="E322" s="9" t="n"/>
      <c r="F322" s="13">
        <f>IF(A322="","",YEAR(A322))</f>
        <v/>
      </c>
      <c r="G322" s="13">
        <f>IF(B322="","",IF(D322&lt;&gt;"",D322,IFERROR(INDEX(Contractors!$F$5:$F$204,MATCH(B322,Contractors!$A$5:$A$204,0)),"")))</f>
        <v/>
      </c>
    </row>
    <row r="323">
      <c r="A323" s="20" t="n"/>
      <c r="B323" s="9" t="n"/>
      <c r="C323" s="21" t="n"/>
      <c r="D323" s="9" t="n"/>
      <c r="E323" s="9" t="n"/>
      <c r="F323" s="13">
        <f>IF(A323="","",YEAR(A323))</f>
        <v/>
      </c>
      <c r="G323" s="13">
        <f>IF(B323="","",IF(D323&lt;&gt;"",D323,IFERROR(INDEX(Contractors!$F$5:$F$204,MATCH(B323,Contractors!$A$5:$A$204,0)),"")))</f>
        <v/>
      </c>
    </row>
    <row r="324">
      <c r="A324" s="20" t="n"/>
      <c r="B324" s="9" t="n"/>
      <c r="C324" s="21" t="n"/>
      <c r="D324" s="9" t="n"/>
      <c r="E324" s="9" t="n"/>
      <c r="F324" s="13">
        <f>IF(A324="","",YEAR(A324))</f>
        <v/>
      </c>
      <c r="G324" s="13">
        <f>IF(B324="","",IF(D324&lt;&gt;"",D324,IFERROR(INDEX(Contractors!$F$5:$F$204,MATCH(B324,Contractors!$A$5:$A$204,0)),"")))</f>
        <v/>
      </c>
    </row>
    <row r="325">
      <c r="A325" s="20" t="n"/>
      <c r="B325" s="9" t="n"/>
      <c r="C325" s="21" t="n"/>
      <c r="D325" s="9" t="n"/>
      <c r="E325" s="9" t="n"/>
      <c r="F325" s="13">
        <f>IF(A325="","",YEAR(A325))</f>
        <v/>
      </c>
      <c r="G325" s="13">
        <f>IF(B325="","",IF(D325&lt;&gt;"",D325,IFERROR(INDEX(Contractors!$F$5:$F$204,MATCH(B325,Contractors!$A$5:$A$204,0)),"")))</f>
        <v/>
      </c>
    </row>
    <row r="326">
      <c r="A326" s="20" t="n"/>
      <c r="B326" s="9" t="n"/>
      <c r="C326" s="21" t="n"/>
      <c r="D326" s="9" t="n"/>
      <c r="E326" s="9" t="n"/>
      <c r="F326" s="13">
        <f>IF(A326="","",YEAR(A326))</f>
        <v/>
      </c>
      <c r="G326" s="13">
        <f>IF(B326="","",IF(D326&lt;&gt;"",D326,IFERROR(INDEX(Contractors!$F$5:$F$204,MATCH(B326,Contractors!$A$5:$A$204,0)),"")))</f>
        <v/>
      </c>
    </row>
    <row r="327">
      <c r="A327" s="20" t="n"/>
      <c r="B327" s="9" t="n"/>
      <c r="C327" s="21" t="n"/>
      <c r="D327" s="9" t="n"/>
      <c r="E327" s="9" t="n"/>
      <c r="F327" s="13">
        <f>IF(A327="","",YEAR(A327))</f>
        <v/>
      </c>
      <c r="G327" s="13">
        <f>IF(B327="","",IF(D327&lt;&gt;"",D327,IFERROR(INDEX(Contractors!$F$5:$F$204,MATCH(B327,Contractors!$A$5:$A$204,0)),"")))</f>
        <v/>
      </c>
    </row>
    <row r="328">
      <c r="A328" s="20" t="n"/>
      <c r="B328" s="9" t="n"/>
      <c r="C328" s="21" t="n"/>
      <c r="D328" s="9" t="n"/>
      <c r="E328" s="9" t="n"/>
      <c r="F328" s="13">
        <f>IF(A328="","",YEAR(A328))</f>
        <v/>
      </c>
      <c r="G328" s="13">
        <f>IF(B328="","",IF(D328&lt;&gt;"",D328,IFERROR(INDEX(Contractors!$F$5:$F$204,MATCH(B328,Contractors!$A$5:$A$204,0)),"")))</f>
        <v/>
      </c>
    </row>
    <row r="329">
      <c r="A329" s="20" t="n"/>
      <c r="B329" s="9" t="n"/>
      <c r="C329" s="21" t="n"/>
      <c r="D329" s="9" t="n"/>
      <c r="E329" s="9" t="n"/>
      <c r="F329" s="13">
        <f>IF(A329="","",YEAR(A329))</f>
        <v/>
      </c>
      <c r="G329" s="13">
        <f>IF(B329="","",IF(D329&lt;&gt;"",D329,IFERROR(INDEX(Contractors!$F$5:$F$204,MATCH(B329,Contractors!$A$5:$A$204,0)),"")))</f>
        <v/>
      </c>
    </row>
    <row r="330">
      <c r="A330" s="20" t="n"/>
      <c r="B330" s="9" t="n"/>
      <c r="C330" s="21" t="n"/>
      <c r="D330" s="9" t="n"/>
      <c r="E330" s="9" t="n"/>
      <c r="F330" s="13">
        <f>IF(A330="","",YEAR(A330))</f>
        <v/>
      </c>
      <c r="G330" s="13">
        <f>IF(B330="","",IF(D330&lt;&gt;"",D330,IFERROR(INDEX(Contractors!$F$5:$F$204,MATCH(B330,Contractors!$A$5:$A$204,0)),"")))</f>
        <v/>
      </c>
    </row>
    <row r="331">
      <c r="A331" s="20" t="n"/>
      <c r="B331" s="9" t="n"/>
      <c r="C331" s="21" t="n"/>
      <c r="D331" s="9" t="n"/>
      <c r="E331" s="9" t="n"/>
      <c r="F331" s="13">
        <f>IF(A331="","",YEAR(A331))</f>
        <v/>
      </c>
      <c r="G331" s="13">
        <f>IF(B331="","",IF(D331&lt;&gt;"",D331,IFERROR(INDEX(Contractors!$F$5:$F$204,MATCH(B331,Contractors!$A$5:$A$204,0)),"")))</f>
        <v/>
      </c>
    </row>
    <row r="332">
      <c r="A332" s="20" t="n"/>
      <c r="B332" s="9" t="n"/>
      <c r="C332" s="21" t="n"/>
      <c r="D332" s="9" t="n"/>
      <c r="E332" s="9" t="n"/>
      <c r="F332" s="13">
        <f>IF(A332="","",YEAR(A332))</f>
        <v/>
      </c>
      <c r="G332" s="13">
        <f>IF(B332="","",IF(D332&lt;&gt;"",D332,IFERROR(INDEX(Contractors!$F$5:$F$204,MATCH(B332,Contractors!$A$5:$A$204,0)),"")))</f>
        <v/>
      </c>
    </row>
    <row r="333">
      <c r="A333" s="20" t="n"/>
      <c r="B333" s="9" t="n"/>
      <c r="C333" s="21" t="n"/>
      <c r="D333" s="9" t="n"/>
      <c r="E333" s="9" t="n"/>
      <c r="F333" s="13">
        <f>IF(A333="","",YEAR(A333))</f>
        <v/>
      </c>
      <c r="G333" s="13">
        <f>IF(B333="","",IF(D333&lt;&gt;"",D333,IFERROR(INDEX(Contractors!$F$5:$F$204,MATCH(B333,Contractors!$A$5:$A$204,0)),"")))</f>
        <v/>
      </c>
    </row>
    <row r="334">
      <c r="A334" s="20" t="n"/>
      <c r="B334" s="9" t="n"/>
      <c r="C334" s="21" t="n"/>
      <c r="D334" s="9" t="n"/>
      <c r="E334" s="9" t="n"/>
      <c r="F334" s="13">
        <f>IF(A334="","",YEAR(A334))</f>
        <v/>
      </c>
      <c r="G334" s="13">
        <f>IF(B334="","",IF(D334&lt;&gt;"",D334,IFERROR(INDEX(Contractors!$F$5:$F$204,MATCH(B334,Contractors!$A$5:$A$204,0)),"")))</f>
        <v/>
      </c>
    </row>
    <row r="335">
      <c r="A335" s="20" t="n"/>
      <c r="B335" s="9" t="n"/>
      <c r="C335" s="21" t="n"/>
      <c r="D335" s="9" t="n"/>
      <c r="E335" s="9" t="n"/>
      <c r="F335" s="13">
        <f>IF(A335="","",YEAR(A335))</f>
        <v/>
      </c>
      <c r="G335" s="13">
        <f>IF(B335="","",IF(D335&lt;&gt;"",D335,IFERROR(INDEX(Contractors!$F$5:$F$204,MATCH(B335,Contractors!$A$5:$A$204,0)),"")))</f>
        <v/>
      </c>
    </row>
    <row r="336">
      <c r="A336" s="20" t="n"/>
      <c r="B336" s="9" t="n"/>
      <c r="C336" s="21" t="n"/>
      <c r="D336" s="9" t="n"/>
      <c r="E336" s="9" t="n"/>
      <c r="F336" s="13">
        <f>IF(A336="","",YEAR(A336))</f>
        <v/>
      </c>
      <c r="G336" s="13">
        <f>IF(B336="","",IF(D336&lt;&gt;"",D336,IFERROR(INDEX(Contractors!$F$5:$F$204,MATCH(B336,Contractors!$A$5:$A$204,0)),"")))</f>
        <v/>
      </c>
    </row>
    <row r="337">
      <c r="A337" s="20" t="n"/>
      <c r="B337" s="9" t="n"/>
      <c r="C337" s="21" t="n"/>
      <c r="D337" s="9" t="n"/>
      <c r="E337" s="9" t="n"/>
      <c r="F337" s="13">
        <f>IF(A337="","",YEAR(A337))</f>
        <v/>
      </c>
      <c r="G337" s="13">
        <f>IF(B337="","",IF(D337&lt;&gt;"",D337,IFERROR(INDEX(Contractors!$F$5:$F$204,MATCH(B337,Contractors!$A$5:$A$204,0)),"")))</f>
        <v/>
      </c>
    </row>
    <row r="338">
      <c r="A338" s="20" t="n"/>
      <c r="B338" s="9" t="n"/>
      <c r="C338" s="21" t="n"/>
      <c r="D338" s="9" t="n"/>
      <c r="E338" s="9" t="n"/>
      <c r="F338" s="13">
        <f>IF(A338="","",YEAR(A338))</f>
        <v/>
      </c>
      <c r="G338" s="13">
        <f>IF(B338="","",IF(D338&lt;&gt;"",D338,IFERROR(INDEX(Contractors!$F$5:$F$204,MATCH(B338,Contractors!$A$5:$A$204,0)),"")))</f>
        <v/>
      </c>
    </row>
    <row r="339">
      <c r="A339" s="20" t="n"/>
      <c r="B339" s="9" t="n"/>
      <c r="C339" s="21" t="n"/>
      <c r="D339" s="9" t="n"/>
      <c r="E339" s="9" t="n"/>
      <c r="F339" s="13">
        <f>IF(A339="","",YEAR(A339))</f>
        <v/>
      </c>
      <c r="G339" s="13">
        <f>IF(B339="","",IF(D339&lt;&gt;"",D339,IFERROR(INDEX(Contractors!$F$5:$F$204,MATCH(B339,Contractors!$A$5:$A$204,0)),"")))</f>
        <v/>
      </c>
    </row>
    <row r="340">
      <c r="A340" s="20" t="n"/>
      <c r="B340" s="9" t="n"/>
      <c r="C340" s="21" t="n"/>
      <c r="D340" s="9" t="n"/>
      <c r="E340" s="9" t="n"/>
      <c r="F340" s="13">
        <f>IF(A340="","",YEAR(A340))</f>
        <v/>
      </c>
      <c r="G340" s="13">
        <f>IF(B340="","",IF(D340&lt;&gt;"",D340,IFERROR(INDEX(Contractors!$F$5:$F$204,MATCH(B340,Contractors!$A$5:$A$204,0)),"")))</f>
        <v/>
      </c>
    </row>
    <row r="341">
      <c r="A341" s="20" t="n"/>
      <c r="B341" s="9" t="n"/>
      <c r="C341" s="21" t="n"/>
      <c r="D341" s="9" t="n"/>
      <c r="E341" s="9" t="n"/>
      <c r="F341" s="13">
        <f>IF(A341="","",YEAR(A341))</f>
        <v/>
      </c>
      <c r="G341" s="13">
        <f>IF(B341="","",IF(D341&lt;&gt;"",D341,IFERROR(INDEX(Contractors!$F$5:$F$204,MATCH(B341,Contractors!$A$5:$A$204,0)),"")))</f>
        <v/>
      </c>
    </row>
    <row r="342">
      <c r="A342" s="20" t="n"/>
      <c r="B342" s="9" t="n"/>
      <c r="C342" s="21" t="n"/>
      <c r="D342" s="9" t="n"/>
      <c r="E342" s="9" t="n"/>
      <c r="F342" s="13">
        <f>IF(A342="","",YEAR(A342))</f>
        <v/>
      </c>
      <c r="G342" s="13">
        <f>IF(B342="","",IF(D342&lt;&gt;"",D342,IFERROR(INDEX(Contractors!$F$5:$F$204,MATCH(B342,Contractors!$A$5:$A$204,0)),"")))</f>
        <v/>
      </c>
    </row>
    <row r="343">
      <c r="A343" s="20" t="n"/>
      <c r="B343" s="9" t="n"/>
      <c r="C343" s="21" t="n"/>
      <c r="D343" s="9" t="n"/>
      <c r="E343" s="9" t="n"/>
      <c r="F343" s="13">
        <f>IF(A343="","",YEAR(A343))</f>
        <v/>
      </c>
      <c r="G343" s="13">
        <f>IF(B343="","",IF(D343&lt;&gt;"",D343,IFERROR(INDEX(Contractors!$F$5:$F$204,MATCH(B343,Contractors!$A$5:$A$204,0)),"")))</f>
        <v/>
      </c>
    </row>
    <row r="344">
      <c r="A344" s="20" t="n"/>
      <c r="B344" s="9" t="n"/>
      <c r="C344" s="21" t="n"/>
      <c r="D344" s="9" t="n"/>
      <c r="E344" s="9" t="n"/>
      <c r="F344" s="13">
        <f>IF(A344="","",YEAR(A344))</f>
        <v/>
      </c>
      <c r="G344" s="13">
        <f>IF(B344="","",IF(D344&lt;&gt;"",D344,IFERROR(INDEX(Contractors!$F$5:$F$204,MATCH(B344,Contractors!$A$5:$A$204,0)),"")))</f>
        <v/>
      </c>
    </row>
    <row r="345">
      <c r="A345" s="20" t="n"/>
      <c r="B345" s="9" t="n"/>
      <c r="C345" s="21" t="n"/>
      <c r="D345" s="9" t="n"/>
      <c r="E345" s="9" t="n"/>
      <c r="F345" s="13">
        <f>IF(A345="","",YEAR(A345))</f>
        <v/>
      </c>
      <c r="G345" s="13">
        <f>IF(B345="","",IF(D345&lt;&gt;"",D345,IFERROR(INDEX(Contractors!$F$5:$F$204,MATCH(B345,Contractors!$A$5:$A$204,0)),"")))</f>
        <v/>
      </c>
    </row>
    <row r="346">
      <c r="A346" s="20" t="n"/>
      <c r="B346" s="9" t="n"/>
      <c r="C346" s="21" t="n"/>
      <c r="D346" s="9" t="n"/>
      <c r="E346" s="9" t="n"/>
      <c r="F346" s="13">
        <f>IF(A346="","",YEAR(A346))</f>
        <v/>
      </c>
      <c r="G346" s="13">
        <f>IF(B346="","",IF(D346&lt;&gt;"",D346,IFERROR(INDEX(Contractors!$F$5:$F$204,MATCH(B346,Contractors!$A$5:$A$204,0)),"")))</f>
        <v/>
      </c>
    </row>
    <row r="347">
      <c r="A347" s="20" t="n"/>
      <c r="B347" s="9" t="n"/>
      <c r="C347" s="21" t="n"/>
      <c r="D347" s="9" t="n"/>
      <c r="E347" s="9" t="n"/>
      <c r="F347" s="13">
        <f>IF(A347="","",YEAR(A347))</f>
        <v/>
      </c>
      <c r="G347" s="13">
        <f>IF(B347="","",IF(D347&lt;&gt;"",D347,IFERROR(INDEX(Contractors!$F$5:$F$204,MATCH(B347,Contractors!$A$5:$A$204,0)),"")))</f>
        <v/>
      </c>
    </row>
    <row r="348">
      <c r="A348" s="20" t="n"/>
      <c r="B348" s="9" t="n"/>
      <c r="C348" s="21" t="n"/>
      <c r="D348" s="9" t="n"/>
      <c r="E348" s="9" t="n"/>
      <c r="F348" s="13">
        <f>IF(A348="","",YEAR(A348))</f>
        <v/>
      </c>
      <c r="G348" s="13">
        <f>IF(B348="","",IF(D348&lt;&gt;"",D348,IFERROR(INDEX(Contractors!$F$5:$F$204,MATCH(B348,Contractors!$A$5:$A$204,0)),"")))</f>
        <v/>
      </c>
    </row>
    <row r="349">
      <c r="A349" s="20" t="n"/>
      <c r="B349" s="9" t="n"/>
      <c r="C349" s="21" t="n"/>
      <c r="D349" s="9" t="n"/>
      <c r="E349" s="9" t="n"/>
      <c r="F349" s="13">
        <f>IF(A349="","",YEAR(A349))</f>
        <v/>
      </c>
      <c r="G349" s="13">
        <f>IF(B349="","",IF(D349&lt;&gt;"",D349,IFERROR(INDEX(Contractors!$F$5:$F$204,MATCH(B349,Contractors!$A$5:$A$204,0)),"")))</f>
        <v/>
      </c>
    </row>
    <row r="350">
      <c r="A350" s="20" t="n"/>
      <c r="B350" s="9" t="n"/>
      <c r="C350" s="21" t="n"/>
      <c r="D350" s="9" t="n"/>
      <c r="E350" s="9" t="n"/>
      <c r="F350" s="13">
        <f>IF(A350="","",YEAR(A350))</f>
        <v/>
      </c>
      <c r="G350" s="13">
        <f>IF(B350="","",IF(D350&lt;&gt;"",D350,IFERROR(INDEX(Contractors!$F$5:$F$204,MATCH(B350,Contractors!$A$5:$A$204,0)),"")))</f>
        <v/>
      </c>
    </row>
    <row r="351">
      <c r="A351" s="20" t="n"/>
      <c r="B351" s="9" t="n"/>
      <c r="C351" s="21" t="n"/>
      <c r="D351" s="9" t="n"/>
      <c r="E351" s="9" t="n"/>
      <c r="F351" s="13">
        <f>IF(A351="","",YEAR(A351))</f>
        <v/>
      </c>
      <c r="G351" s="13">
        <f>IF(B351="","",IF(D351&lt;&gt;"",D351,IFERROR(INDEX(Contractors!$F$5:$F$204,MATCH(B351,Contractors!$A$5:$A$204,0)),"")))</f>
        <v/>
      </c>
    </row>
    <row r="352">
      <c r="A352" s="20" t="n"/>
      <c r="B352" s="9" t="n"/>
      <c r="C352" s="21" t="n"/>
      <c r="D352" s="9" t="n"/>
      <c r="E352" s="9" t="n"/>
      <c r="F352" s="13">
        <f>IF(A352="","",YEAR(A352))</f>
        <v/>
      </c>
      <c r="G352" s="13">
        <f>IF(B352="","",IF(D352&lt;&gt;"",D352,IFERROR(INDEX(Contractors!$F$5:$F$204,MATCH(B352,Contractors!$A$5:$A$204,0)),"")))</f>
        <v/>
      </c>
    </row>
    <row r="353">
      <c r="A353" s="20" t="n"/>
      <c r="B353" s="9" t="n"/>
      <c r="C353" s="21" t="n"/>
      <c r="D353" s="9" t="n"/>
      <c r="E353" s="9" t="n"/>
      <c r="F353" s="13">
        <f>IF(A353="","",YEAR(A353))</f>
        <v/>
      </c>
      <c r="G353" s="13">
        <f>IF(B353="","",IF(D353&lt;&gt;"",D353,IFERROR(INDEX(Contractors!$F$5:$F$204,MATCH(B353,Contractors!$A$5:$A$204,0)),"")))</f>
        <v/>
      </c>
    </row>
    <row r="354">
      <c r="A354" s="20" t="n"/>
      <c r="B354" s="9" t="n"/>
      <c r="C354" s="21" t="n"/>
      <c r="D354" s="9" t="n"/>
      <c r="E354" s="9" t="n"/>
      <c r="F354" s="13">
        <f>IF(A354="","",YEAR(A354))</f>
        <v/>
      </c>
      <c r="G354" s="13">
        <f>IF(B354="","",IF(D354&lt;&gt;"",D354,IFERROR(INDEX(Contractors!$F$5:$F$204,MATCH(B354,Contractors!$A$5:$A$204,0)),"")))</f>
        <v/>
      </c>
    </row>
    <row r="355">
      <c r="A355" s="20" t="n"/>
      <c r="B355" s="9" t="n"/>
      <c r="C355" s="21" t="n"/>
      <c r="D355" s="9" t="n"/>
      <c r="E355" s="9" t="n"/>
      <c r="F355" s="13">
        <f>IF(A355="","",YEAR(A355))</f>
        <v/>
      </c>
      <c r="G355" s="13">
        <f>IF(B355="","",IF(D355&lt;&gt;"",D355,IFERROR(INDEX(Contractors!$F$5:$F$204,MATCH(B355,Contractors!$A$5:$A$204,0)),"")))</f>
        <v/>
      </c>
    </row>
    <row r="356">
      <c r="A356" s="20" t="n"/>
      <c r="B356" s="9" t="n"/>
      <c r="C356" s="21" t="n"/>
      <c r="D356" s="9" t="n"/>
      <c r="E356" s="9" t="n"/>
      <c r="F356" s="13">
        <f>IF(A356="","",YEAR(A356))</f>
        <v/>
      </c>
      <c r="G356" s="13">
        <f>IF(B356="","",IF(D356&lt;&gt;"",D356,IFERROR(INDEX(Contractors!$F$5:$F$204,MATCH(B356,Contractors!$A$5:$A$204,0)),"")))</f>
        <v/>
      </c>
    </row>
    <row r="357">
      <c r="A357" s="20" t="n"/>
      <c r="B357" s="9" t="n"/>
      <c r="C357" s="21" t="n"/>
      <c r="D357" s="9" t="n"/>
      <c r="E357" s="9" t="n"/>
      <c r="F357" s="13">
        <f>IF(A357="","",YEAR(A357))</f>
        <v/>
      </c>
      <c r="G357" s="13">
        <f>IF(B357="","",IF(D357&lt;&gt;"",D357,IFERROR(INDEX(Contractors!$F$5:$F$204,MATCH(B357,Contractors!$A$5:$A$204,0)),"")))</f>
        <v/>
      </c>
    </row>
    <row r="358">
      <c r="A358" s="20" t="n"/>
      <c r="B358" s="9" t="n"/>
      <c r="C358" s="21" t="n"/>
      <c r="D358" s="9" t="n"/>
      <c r="E358" s="9" t="n"/>
      <c r="F358" s="13">
        <f>IF(A358="","",YEAR(A358))</f>
        <v/>
      </c>
      <c r="G358" s="13">
        <f>IF(B358="","",IF(D358&lt;&gt;"",D358,IFERROR(INDEX(Contractors!$F$5:$F$204,MATCH(B358,Contractors!$A$5:$A$204,0)),"")))</f>
        <v/>
      </c>
    </row>
    <row r="359">
      <c r="A359" s="20" t="n"/>
      <c r="B359" s="9" t="n"/>
      <c r="C359" s="21" t="n"/>
      <c r="D359" s="9" t="n"/>
      <c r="E359" s="9" t="n"/>
      <c r="F359" s="13">
        <f>IF(A359="","",YEAR(A359))</f>
        <v/>
      </c>
      <c r="G359" s="13">
        <f>IF(B359="","",IF(D359&lt;&gt;"",D359,IFERROR(INDEX(Contractors!$F$5:$F$204,MATCH(B359,Contractors!$A$5:$A$204,0)),"")))</f>
        <v/>
      </c>
    </row>
    <row r="360">
      <c r="A360" s="20" t="n"/>
      <c r="B360" s="9" t="n"/>
      <c r="C360" s="21" t="n"/>
      <c r="D360" s="9" t="n"/>
      <c r="E360" s="9" t="n"/>
      <c r="F360" s="13">
        <f>IF(A360="","",YEAR(A360))</f>
        <v/>
      </c>
      <c r="G360" s="13">
        <f>IF(B360="","",IF(D360&lt;&gt;"",D360,IFERROR(INDEX(Contractors!$F$5:$F$204,MATCH(B360,Contractors!$A$5:$A$204,0)),"")))</f>
        <v/>
      </c>
    </row>
    <row r="361">
      <c r="A361" s="20" t="n"/>
      <c r="B361" s="9" t="n"/>
      <c r="C361" s="21" t="n"/>
      <c r="D361" s="9" t="n"/>
      <c r="E361" s="9" t="n"/>
      <c r="F361" s="13">
        <f>IF(A361="","",YEAR(A361))</f>
        <v/>
      </c>
      <c r="G361" s="13">
        <f>IF(B361="","",IF(D361&lt;&gt;"",D361,IFERROR(INDEX(Contractors!$F$5:$F$204,MATCH(B361,Contractors!$A$5:$A$204,0)),"")))</f>
        <v/>
      </c>
    </row>
    <row r="362">
      <c r="A362" s="20" t="n"/>
      <c r="B362" s="9" t="n"/>
      <c r="C362" s="21" t="n"/>
      <c r="D362" s="9" t="n"/>
      <c r="E362" s="9" t="n"/>
      <c r="F362" s="13">
        <f>IF(A362="","",YEAR(A362))</f>
        <v/>
      </c>
      <c r="G362" s="13">
        <f>IF(B362="","",IF(D362&lt;&gt;"",D362,IFERROR(INDEX(Contractors!$F$5:$F$204,MATCH(B362,Contractors!$A$5:$A$204,0)),"")))</f>
        <v/>
      </c>
    </row>
    <row r="363">
      <c r="A363" s="20" t="n"/>
      <c r="B363" s="9" t="n"/>
      <c r="C363" s="21" t="n"/>
      <c r="D363" s="9" t="n"/>
      <c r="E363" s="9" t="n"/>
      <c r="F363" s="13">
        <f>IF(A363="","",YEAR(A363))</f>
        <v/>
      </c>
      <c r="G363" s="13">
        <f>IF(B363="","",IF(D363&lt;&gt;"",D363,IFERROR(INDEX(Contractors!$F$5:$F$204,MATCH(B363,Contractors!$A$5:$A$204,0)),"")))</f>
        <v/>
      </c>
    </row>
    <row r="364">
      <c r="A364" s="20" t="n"/>
      <c r="B364" s="9" t="n"/>
      <c r="C364" s="21" t="n"/>
      <c r="D364" s="9" t="n"/>
      <c r="E364" s="9" t="n"/>
      <c r="F364" s="13">
        <f>IF(A364="","",YEAR(A364))</f>
        <v/>
      </c>
      <c r="G364" s="13">
        <f>IF(B364="","",IF(D364&lt;&gt;"",D364,IFERROR(INDEX(Contractors!$F$5:$F$204,MATCH(B364,Contractors!$A$5:$A$204,0)),"")))</f>
        <v/>
      </c>
    </row>
    <row r="365">
      <c r="A365" s="20" t="n"/>
      <c r="B365" s="9" t="n"/>
      <c r="C365" s="21" t="n"/>
      <c r="D365" s="9" t="n"/>
      <c r="E365" s="9" t="n"/>
      <c r="F365" s="13">
        <f>IF(A365="","",YEAR(A365))</f>
        <v/>
      </c>
      <c r="G365" s="13">
        <f>IF(B365="","",IF(D365&lt;&gt;"",D365,IFERROR(INDEX(Contractors!$F$5:$F$204,MATCH(B365,Contractors!$A$5:$A$204,0)),"")))</f>
        <v/>
      </c>
    </row>
    <row r="366">
      <c r="A366" s="20" t="n"/>
      <c r="B366" s="9" t="n"/>
      <c r="C366" s="21" t="n"/>
      <c r="D366" s="9" t="n"/>
      <c r="E366" s="9" t="n"/>
      <c r="F366" s="13">
        <f>IF(A366="","",YEAR(A366))</f>
        <v/>
      </c>
      <c r="G366" s="13">
        <f>IF(B366="","",IF(D366&lt;&gt;"",D366,IFERROR(INDEX(Contractors!$F$5:$F$204,MATCH(B366,Contractors!$A$5:$A$204,0)),"")))</f>
        <v/>
      </c>
    </row>
    <row r="367">
      <c r="A367" s="20" t="n"/>
      <c r="B367" s="9" t="n"/>
      <c r="C367" s="21" t="n"/>
      <c r="D367" s="9" t="n"/>
      <c r="E367" s="9" t="n"/>
      <c r="F367" s="13">
        <f>IF(A367="","",YEAR(A367))</f>
        <v/>
      </c>
      <c r="G367" s="13">
        <f>IF(B367="","",IF(D367&lt;&gt;"",D367,IFERROR(INDEX(Contractors!$F$5:$F$204,MATCH(B367,Contractors!$A$5:$A$204,0)),"")))</f>
        <v/>
      </c>
    </row>
    <row r="368">
      <c r="A368" s="20" t="n"/>
      <c r="B368" s="9" t="n"/>
      <c r="C368" s="21" t="n"/>
      <c r="D368" s="9" t="n"/>
      <c r="E368" s="9" t="n"/>
      <c r="F368" s="13">
        <f>IF(A368="","",YEAR(A368))</f>
        <v/>
      </c>
      <c r="G368" s="13">
        <f>IF(B368="","",IF(D368&lt;&gt;"",D368,IFERROR(INDEX(Contractors!$F$5:$F$204,MATCH(B368,Contractors!$A$5:$A$204,0)),"")))</f>
        <v/>
      </c>
    </row>
    <row r="369">
      <c r="A369" s="20" t="n"/>
      <c r="B369" s="9" t="n"/>
      <c r="C369" s="21" t="n"/>
      <c r="D369" s="9" t="n"/>
      <c r="E369" s="9" t="n"/>
      <c r="F369" s="13">
        <f>IF(A369="","",YEAR(A369))</f>
        <v/>
      </c>
      <c r="G369" s="13">
        <f>IF(B369="","",IF(D369&lt;&gt;"",D369,IFERROR(INDEX(Contractors!$F$5:$F$204,MATCH(B369,Contractors!$A$5:$A$204,0)),"")))</f>
        <v/>
      </c>
    </row>
    <row r="370">
      <c r="A370" s="20" t="n"/>
      <c r="B370" s="9" t="n"/>
      <c r="C370" s="21" t="n"/>
      <c r="D370" s="9" t="n"/>
      <c r="E370" s="9" t="n"/>
      <c r="F370" s="13">
        <f>IF(A370="","",YEAR(A370))</f>
        <v/>
      </c>
      <c r="G370" s="13">
        <f>IF(B370="","",IF(D370&lt;&gt;"",D370,IFERROR(INDEX(Contractors!$F$5:$F$204,MATCH(B370,Contractors!$A$5:$A$204,0)),"")))</f>
        <v/>
      </c>
    </row>
    <row r="371">
      <c r="A371" s="20" t="n"/>
      <c r="B371" s="9" t="n"/>
      <c r="C371" s="21" t="n"/>
      <c r="D371" s="9" t="n"/>
      <c r="E371" s="9" t="n"/>
      <c r="F371" s="13">
        <f>IF(A371="","",YEAR(A371))</f>
        <v/>
      </c>
      <c r="G371" s="13">
        <f>IF(B371="","",IF(D371&lt;&gt;"",D371,IFERROR(INDEX(Contractors!$F$5:$F$204,MATCH(B371,Contractors!$A$5:$A$204,0)),"")))</f>
        <v/>
      </c>
    </row>
    <row r="372">
      <c r="A372" s="20" t="n"/>
      <c r="B372" s="9" t="n"/>
      <c r="C372" s="21" t="n"/>
      <c r="D372" s="9" t="n"/>
      <c r="E372" s="9" t="n"/>
      <c r="F372" s="13">
        <f>IF(A372="","",YEAR(A372))</f>
        <v/>
      </c>
      <c r="G372" s="13">
        <f>IF(B372="","",IF(D372&lt;&gt;"",D372,IFERROR(INDEX(Contractors!$F$5:$F$204,MATCH(B372,Contractors!$A$5:$A$204,0)),"")))</f>
        <v/>
      </c>
    </row>
    <row r="373">
      <c r="A373" s="20" t="n"/>
      <c r="B373" s="9" t="n"/>
      <c r="C373" s="21" t="n"/>
      <c r="D373" s="9" t="n"/>
      <c r="E373" s="9" t="n"/>
      <c r="F373" s="13">
        <f>IF(A373="","",YEAR(A373))</f>
        <v/>
      </c>
      <c r="G373" s="13">
        <f>IF(B373="","",IF(D373&lt;&gt;"",D373,IFERROR(INDEX(Contractors!$F$5:$F$204,MATCH(B373,Contractors!$A$5:$A$204,0)),"")))</f>
        <v/>
      </c>
    </row>
    <row r="374">
      <c r="A374" s="20" t="n"/>
      <c r="B374" s="9" t="n"/>
      <c r="C374" s="21" t="n"/>
      <c r="D374" s="9" t="n"/>
      <c r="E374" s="9" t="n"/>
      <c r="F374" s="13">
        <f>IF(A374="","",YEAR(A374))</f>
        <v/>
      </c>
      <c r="G374" s="13">
        <f>IF(B374="","",IF(D374&lt;&gt;"",D374,IFERROR(INDEX(Contractors!$F$5:$F$204,MATCH(B374,Contractors!$A$5:$A$204,0)),"")))</f>
        <v/>
      </c>
    </row>
    <row r="375">
      <c r="A375" s="20" t="n"/>
      <c r="B375" s="9" t="n"/>
      <c r="C375" s="21" t="n"/>
      <c r="D375" s="9" t="n"/>
      <c r="E375" s="9" t="n"/>
      <c r="F375" s="13">
        <f>IF(A375="","",YEAR(A375))</f>
        <v/>
      </c>
      <c r="G375" s="13">
        <f>IF(B375="","",IF(D375&lt;&gt;"",D375,IFERROR(INDEX(Contractors!$F$5:$F$204,MATCH(B375,Contractors!$A$5:$A$204,0)),"")))</f>
        <v/>
      </c>
    </row>
    <row r="376">
      <c r="A376" s="20" t="n"/>
      <c r="B376" s="9" t="n"/>
      <c r="C376" s="21" t="n"/>
      <c r="D376" s="9" t="n"/>
      <c r="E376" s="9" t="n"/>
      <c r="F376" s="13">
        <f>IF(A376="","",YEAR(A376))</f>
        <v/>
      </c>
      <c r="G376" s="13">
        <f>IF(B376="","",IF(D376&lt;&gt;"",D376,IFERROR(INDEX(Contractors!$F$5:$F$204,MATCH(B376,Contractors!$A$5:$A$204,0)),"")))</f>
        <v/>
      </c>
    </row>
    <row r="377">
      <c r="A377" s="20" t="n"/>
      <c r="B377" s="9" t="n"/>
      <c r="C377" s="21" t="n"/>
      <c r="D377" s="9" t="n"/>
      <c r="E377" s="9" t="n"/>
      <c r="F377" s="13">
        <f>IF(A377="","",YEAR(A377))</f>
        <v/>
      </c>
      <c r="G377" s="13">
        <f>IF(B377="","",IF(D377&lt;&gt;"",D377,IFERROR(INDEX(Contractors!$F$5:$F$204,MATCH(B377,Contractors!$A$5:$A$204,0)),"")))</f>
        <v/>
      </c>
    </row>
    <row r="378">
      <c r="A378" s="20" t="n"/>
      <c r="B378" s="9" t="n"/>
      <c r="C378" s="21" t="n"/>
      <c r="D378" s="9" t="n"/>
      <c r="E378" s="9" t="n"/>
      <c r="F378" s="13">
        <f>IF(A378="","",YEAR(A378))</f>
        <v/>
      </c>
      <c r="G378" s="13">
        <f>IF(B378="","",IF(D378&lt;&gt;"",D378,IFERROR(INDEX(Contractors!$F$5:$F$204,MATCH(B378,Contractors!$A$5:$A$204,0)),"")))</f>
        <v/>
      </c>
    </row>
    <row r="379">
      <c r="A379" s="20" t="n"/>
      <c r="B379" s="9" t="n"/>
      <c r="C379" s="21" t="n"/>
      <c r="D379" s="9" t="n"/>
      <c r="E379" s="9" t="n"/>
      <c r="F379" s="13">
        <f>IF(A379="","",YEAR(A379))</f>
        <v/>
      </c>
      <c r="G379" s="13">
        <f>IF(B379="","",IF(D379&lt;&gt;"",D379,IFERROR(INDEX(Contractors!$F$5:$F$204,MATCH(B379,Contractors!$A$5:$A$204,0)),"")))</f>
        <v/>
      </c>
    </row>
    <row r="380">
      <c r="A380" s="20" t="n"/>
      <c r="B380" s="9" t="n"/>
      <c r="C380" s="21" t="n"/>
      <c r="D380" s="9" t="n"/>
      <c r="E380" s="9" t="n"/>
      <c r="F380" s="13">
        <f>IF(A380="","",YEAR(A380))</f>
        <v/>
      </c>
      <c r="G380" s="13">
        <f>IF(B380="","",IF(D380&lt;&gt;"",D380,IFERROR(INDEX(Contractors!$F$5:$F$204,MATCH(B380,Contractors!$A$5:$A$204,0)),"")))</f>
        <v/>
      </c>
    </row>
    <row r="381">
      <c r="A381" s="20" t="n"/>
      <c r="B381" s="9" t="n"/>
      <c r="C381" s="21" t="n"/>
      <c r="D381" s="9" t="n"/>
      <c r="E381" s="9" t="n"/>
      <c r="F381" s="13">
        <f>IF(A381="","",YEAR(A381))</f>
        <v/>
      </c>
      <c r="G381" s="13">
        <f>IF(B381="","",IF(D381&lt;&gt;"",D381,IFERROR(INDEX(Contractors!$F$5:$F$204,MATCH(B381,Contractors!$A$5:$A$204,0)),"")))</f>
        <v/>
      </c>
    </row>
    <row r="382">
      <c r="A382" s="20" t="n"/>
      <c r="B382" s="9" t="n"/>
      <c r="C382" s="21" t="n"/>
      <c r="D382" s="9" t="n"/>
      <c r="E382" s="9" t="n"/>
      <c r="F382" s="13">
        <f>IF(A382="","",YEAR(A382))</f>
        <v/>
      </c>
      <c r="G382" s="13">
        <f>IF(B382="","",IF(D382&lt;&gt;"",D382,IFERROR(INDEX(Contractors!$F$5:$F$204,MATCH(B382,Contractors!$A$5:$A$204,0)),"")))</f>
        <v/>
      </c>
    </row>
    <row r="383">
      <c r="A383" s="20" t="n"/>
      <c r="B383" s="9" t="n"/>
      <c r="C383" s="21" t="n"/>
      <c r="D383" s="9" t="n"/>
      <c r="E383" s="9" t="n"/>
      <c r="F383" s="13">
        <f>IF(A383="","",YEAR(A383))</f>
        <v/>
      </c>
      <c r="G383" s="13">
        <f>IF(B383="","",IF(D383&lt;&gt;"",D383,IFERROR(INDEX(Contractors!$F$5:$F$204,MATCH(B383,Contractors!$A$5:$A$204,0)),"")))</f>
        <v/>
      </c>
    </row>
    <row r="384">
      <c r="A384" s="20" t="n"/>
      <c r="B384" s="9" t="n"/>
      <c r="C384" s="21" t="n"/>
      <c r="D384" s="9" t="n"/>
      <c r="E384" s="9" t="n"/>
      <c r="F384" s="13">
        <f>IF(A384="","",YEAR(A384))</f>
        <v/>
      </c>
      <c r="G384" s="13">
        <f>IF(B384="","",IF(D384&lt;&gt;"",D384,IFERROR(INDEX(Contractors!$F$5:$F$204,MATCH(B384,Contractors!$A$5:$A$204,0)),"")))</f>
        <v/>
      </c>
    </row>
    <row r="385">
      <c r="A385" s="20" t="n"/>
      <c r="B385" s="9" t="n"/>
      <c r="C385" s="21" t="n"/>
      <c r="D385" s="9" t="n"/>
      <c r="E385" s="9" t="n"/>
      <c r="F385" s="13">
        <f>IF(A385="","",YEAR(A385))</f>
        <v/>
      </c>
      <c r="G385" s="13">
        <f>IF(B385="","",IF(D385&lt;&gt;"",D385,IFERROR(INDEX(Contractors!$F$5:$F$204,MATCH(B385,Contractors!$A$5:$A$204,0)),"")))</f>
        <v/>
      </c>
    </row>
    <row r="386">
      <c r="A386" s="20" t="n"/>
      <c r="B386" s="9" t="n"/>
      <c r="C386" s="21" t="n"/>
      <c r="D386" s="9" t="n"/>
      <c r="E386" s="9" t="n"/>
      <c r="F386" s="13">
        <f>IF(A386="","",YEAR(A386))</f>
        <v/>
      </c>
      <c r="G386" s="13">
        <f>IF(B386="","",IF(D386&lt;&gt;"",D386,IFERROR(INDEX(Contractors!$F$5:$F$204,MATCH(B386,Contractors!$A$5:$A$204,0)),"")))</f>
        <v/>
      </c>
    </row>
    <row r="387">
      <c r="A387" s="20" t="n"/>
      <c r="B387" s="9" t="n"/>
      <c r="C387" s="21" t="n"/>
      <c r="D387" s="9" t="n"/>
      <c r="E387" s="9" t="n"/>
      <c r="F387" s="13">
        <f>IF(A387="","",YEAR(A387))</f>
        <v/>
      </c>
      <c r="G387" s="13">
        <f>IF(B387="","",IF(D387&lt;&gt;"",D387,IFERROR(INDEX(Contractors!$F$5:$F$204,MATCH(B387,Contractors!$A$5:$A$204,0)),"")))</f>
        <v/>
      </c>
    </row>
    <row r="388">
      <c r="A388" s="20" t="n"/>
      <c r="B388" s="9" t="n"/>
      <c r="C388" s="21" t="n"/>
      <c r="D388" s="9" t="n"/>
      <c r="E388" s="9" t="n"/>
      <c r="F388" s="13">
        <f>IF(A388="","",YEAR(A388))</f>
        <v/>
      </c>
      <c r="G388" s="13">
        <f>IF(B388="","",IF(D388&lt;&gt;"",D388,IFERROR(INDEX(Contractors!$F$5:$F$204,MATCH(B388,Contractors!$A$5:$A$204,0)),"")))</f>
        <v/>
      </c>
    </row>
    <row r="389">
      <c r="A389" s="20" t="n"/>
      <c r="B389" s="9" t="n"/>
      <c r="C389" s="21" t="n"/>
      <c r="D389" s="9" t="n"/>
      <c r="E389" s="9" t="n"/>
      <c r="F389" s="13">
        <f>IF(A389="","",YEAR(A389))</f>
        <v/>
      </c>
      <c r="G389" s="13">
        <f>IF(B389="","",IF(D389&lt;&gt;"",D389,IFERROR(INDEX(Contractors!$F$5:$F$204,MATCH(B389,Contractors!$A$5:$A$204,0)),"")))</f>
        <v/>
      </c>
    </row>
    <row r="390">
      <c r="A390" s="20" t="n"/>
      <c r="B390" s="9" t="n"/>
      <c r="C390" s="21" t="n"/>
      <c r="D390" s="9" t="n"/>
      <c r="E390" s="9" t="n"/>
      <c r="F390" s="13">
        <f>IF(A390="","",YEAR(A390))</f>
        <v/>
      </c>
      <c r="G390" s="13">
        <f>IF(B390="","",IF(D390&lt;&gt;"",D390,IFERROR(INDEX(Contractors!$F$5:$F$204,MATCH(B390,Contractors!$A$5:$A$204,0)),"")))</f>
        <v/>
      </c>
    </row>
    <row r="391">
      <c r="A391" s="20" t="n"/>
      <c r="B391" s="9" t="n"/>
      <c r="C391" s="21" t="n"/>
      <c r="D391" s="9" t="n"/>
      <c r="E391" s="9" t="n"/>
      <c r="F391" s="13">
        <f>IF(A391="","",YEAR(A391))</f>
        <v/>
      </c>
      <c r="G391" s="13">
        <f>IF(B391="","",IF(D391&lt;&gt;"",D391,IFERROR(INDEX(Contractors!$F$5:$F$204,MATCH(B391,Contractors!$A$5:$A$204,0)),"")))</f>
        <v/>
      </c>
    </row>
    <row r="392">
      <c r="A392" s="20" t="n"/>
      <c r="B392" s="9" t="n"/>
      <c r="C392" s="21" t="n"/>
      <c r="D392" s="9" t="n"/>
      <c r="E392" s="9" t="n"/>
      <c r="F392" s="13">
        <f>IF(A392="","",YEAR(A392))</f>
        <v/>
      </c>
      <c r="G392" s="13">
        <f>IF(B392="","",IF(D392&lt;&gt;"",D392,IFERROR(INDEX(Contractors!$F$5:$F$204,MATCH(B392,Contractors!$A$5:$A$204,0)),"")))</f>
        <v/>
      </c>
    </row>
    <row r="393">
      <c r="A393" s="20" t="n"/>
      <c r="B393" s="9" t="n"/>
      <c r="C393" s="21" t="n"/>
      <c r="D393" s="9" t="n"/>
      <c r="E393" s="9" t="n"/>
      <c r="F393" s="13">
        <f>IF(A393="","",YEAR(A393))</f>
        <v/>
      </c>
      <c r="G393" s="13">
        <f>IF(B393="","",IF(D393&lt;&gt;"",D393,IFERROR(INDEX(Contractors!$F$5:$F$204,MATCH(B393,Contractors!$A$5:$A$204,0)),"")))</f>
        <v/>
      </c>
    </row>
    <row r="394">
      <c r="A394" s="20" t="n"/>
      <c r="B394" s="9" t="n"/>
      <c r="C394" s="21" t="n"/>
      <c r="D394" s="9" t="n"/>
      <c r="E394" s="9" t="n"/>
      <c r="F394" s="13">
        <f>IF(A394="","",YEAR(A394))</f>
        <v/>
      </c>
      <c r="G394" s="13">
        <f>IF(B394="","",IF(D394&lt;&gt;"",D394,IFERROR(INDEX(Contractors!$F$5:$F$204,MATCH(B394,Contractors!$A$5:$A$204,0)),"")))</f>
        <v/>
      </c>
    </row>
    <row r="395">
      <c r="A395" s="20" t="n"/>
      <c r="B395" s="9" t="n"/>
      <c r="C395" s="21" t="n"/>
      <c r="D395" s="9" t="n"/>
      <c r="E395" s="9" t="n"/>
      <c r="F395" s="13">
        <f>IF(A395="","",YEAR(A395))</f>
        <v/>
      </c>
      <c r="G395" s="13">
        <f>IF(B395="","",IF(D395&lt;&gt;"",D395,IFERROR(INDEX(Contractors!$F$5:$F$204,MATCH(B395,Contractors!$A$5:$A$204,0)),"")))</f>
        <v/>
      </c>
    </row>
    <row r="396">
      <c r="A396" s="20" t="n"/>
      <c r="B396" s="9" t="n"/>
      <c r="C396" s="21" t="n"/>
      <c r="D396" s="9" t="n"/>
      <c r="E396" s="9" t="n"/>
      <c r="F396" s="13">
        <f>IF(A396="","",YEAR(A396))</f>
        <v/>
      </c>
      <c r="G396" s="13">
        <f>IF(B396="","",IF(D396&lt;&gt;"",D396,IFERROR(INDEX(Contractors!$F$5:$F$204,MATCH(B396,Contractors!$A$5:$A$204,0)),"")))</f>
        <v/>
      </c>
    </row>
    <row r="397">
      <c r="A397" s="20" t="n"/>
      <c r="B397" s="9" t="n"/>
      <c r="C397" s="21" t="n"/>
      <c r="D397" s="9" t="n"/>
      <c r="E397" s="9" t="n"/>
      <c r="F397" s="13">
        <f>IF(A397="","",YEAR(A397))</f>
        <v/>
      </c>
      <c r="G397" s="13">
        <f>IF(B397="","",IF(D397&lt;&gt;"",D397,IFERROR(INDEX(Contractors!$F$5:$F$204,MATCH(B397,Contractors!$A$5:$A$204,0)),"")))</f>
        <v/>
      </c>
    </row>
    <row r="398">
      <c r="A398" s="20" t="n"/>
      <c r="B398" s="9" t="n"/>
      <c r="C398" s="21" t="n"/>
      <c r="D398" s="9" t="n"/>
      <c r="E398" s="9" t="n"/>
      <c r="F398" s="13">
        <f>IF(A398="","",YEAR(A398))</f>
        <v/>
      </c>
      <c r="G398" s="13">
        <f>IF(B398="","",IF(D398&lt;&gt;"",D398,IFERROR(INDEX(Contractors!$F$5:$F$204,MATCH(B398,Contractors!$A$5:$A$204,0)),"")))</f>
        <v/>
      </c>
    </row>
    <row r="399">
      <c r="A399" s="20" t="n"/>
      <c r="B399" s="9" t="n"/>
      <c r="C399" s="21" t="n"/>
      <c r="D399" s="9" t="n"/>
      <c r="E399" s="9" t="n"/>
      <c r="F399" s="13">
        <f>IF(A399="","",YEAR(A399))</f>
        <v/>
      </c>
      <c r="G399" s="13">
        <f>IF(B399="","",IF(D399&lt;&gt;"",D399,IFERROR(INDEX(Contractors!$F$5:$F$204,MATCH(B399,Contractors!$A$5:$A$204,0)),"")))</f>
        <v/>
      </c>
    </row>
    <row r="400">
      <c r="A400" s="20" t="n"/>
      <c r="B400" s="9" t="n"/>
      <c r="C400" s="21" t="n"/>
      <c r="D400" s="9" t="n"/>
      <c r="E400" s="9" t="n"/>
      <c r="F400" s="13">
        <f>IF(A400="","",YEAR(A400))</f>
        <v/>
      </c>
      <c r="G400" s="13">
        <f>IF(B400="","",IF(D400&lt;&gt;"",D400,IFERROR(INDEX(Contractors!$F$5:$F$204,MATCH(B400,Contractors!$A$5:$A$204,0)),"")))</f>
        <v/>
      </c>
    </row>
    <row r="401">
      <c r="A401" s="20" t="n"/>
      <c r="B401" s="9" t="n"/>
      <c r="C401" s="21" t="n"/>
      <c r="D401" s="9" t="n"/>
      <c r="E401" s="9" t="n"/>
      <c r="F401" s="13">
        <f>IF(A401="","",YEAR(A401))</f>
        <v/>
      </c>
      <c r="G401" s="13">
        <f>IF(B401="","",IF(D401&lt;&gt;"",D401,IFERROR(INDEX(Contractors!$F$5:$F$204,MATCH(B401,Contractors!$A$5:$A$204,0)),"")))</f>
        <v/>
      </c>
    </row>
    <row r="402">
      <c r="A402" s="20" t="n"/>
      <c r="B402" s="9" t="n"/>
      <c r="C402" s="21" t="n"/>
      <c r="D402" s="9" t="n"/>
      <c r="E402" s="9" t="n"/>
      <c r="F402" s="13">
        <f>IF(A402="","",YEAR(A402))</f>
        <v/>
      </c>
      <c r="G402" s="13">
        <f>IF(B402="","",IF(D402&lt;&gt;"",D402,IFERROR(INDEX(Contractors!$F$5:$F$204,MATCH(B402,Contractors!$A$5:$A$204,0)),"")))</f>
        <v/>
      </c>
    </row>
    <row r="403">
      <c r="A403" s="20" t="n"/>
      <c r="B403" s="9" t="n"/>
      <c r="C403" s="21" t="n"/>
      <c r="D403" s="9" t="n"/>
      <c r="E403" s="9" t="n"/>
      <c r="F403" s="13">
        <f>IF(A403="","",YEAR(A403))</f>
        <v/>
      </c>
      <c r="G403" s="13">
        <f>IF(B403="","",IF(D403&lt;&gt;"",D403,IFERROR(INDEX(Contractors!$F$5:$F$204,MATCH(B403,Contractors!$A$5:$A$204,0)),"")))</f>
        <v/>
      </c>
    </row>
    <row r="404">
      <c r="A404" s="20" t="n"/>
      <c r="B404" s="9" t="n"/>
      <c r="C404" s="21" t="n"/>
      <c r="D404" s="9" t="n"/>
      <c r="E404" s="9" t="n"/>
      <c r="F404" s="13">
        <f>IF(A404="","",YEAR(A404))</f>
        <v/>
      </c>
      <c r="G404" s="13">
        <f>IF(B404="","",IF(D404&lt;&gt;"",D404,IFERROR(INDEX(Contractors!$F$5:$F$204,MATCH(B404,Contractors!$A$5:$A$204,0)),"")))</f>
        <v/>
      </c>
    </row>
    <row r="405">
      <c r="A405" s="20" t="n"/>
      <c r="B405" s="9" t="n"/>
      <c r="C405" s="21" t="n"/>
      <c r="D405" s="9" t="n"/>
      <c r="E405" s="9" t="n"/>
      <c r="F405" s="13">
        <f>IF(A405="","",YEAR(A405))</f>
        <v/>
      </c>
      <c r="G405" s="13">
        <f>IF(B405="","",IF(D405&lt;&gt;"",D405,IFERROR(INDEX(Contractors!$F$5:$F$204,MATCH(B405,Contractors!$A$5:$A$204,0)),"")))</f>
        <v/>
      </c>
    </row>
    <row r="406">
      <c r="A406" s="20" t="n"/>
      <c r="B406" s="9" t="n"/>
      <c r="C406" s="21" t="n"/>
      <c r="D406" s="9" t="n"/>
      <c r="E406" s="9" t="n"/>
      <c r="F406" s="13">
        <f>IF(A406="","",YEAR(A406))</f>
        <v/>
      </c>
      <c r="G406" s="13">
        <f>IF(B406="","",IF(D406&lt;&gt;"",D406,IFERROR(INDEX(Contractors!$F$5:$F$204,MATCH(B406,Contractors!$A$5:$A$204,0)),"")))</f>
        <v/>
      </c>
    </row>
    <row r="407">
      <c r="A407" s="20" t="n"/>
      <c r="B407" s="9" t="n"/>
      <c r="C407" s="21" t="n"/>
      <c r="D407" s="9" t="n"/>
      <c r="E407" s="9" t="n"/>
      <c r="F407" s="13">
        <f>IF(A407="","",YEAR(A407))</f>
        <v/>
      </c>
      <c r="G407" s="13">
        <f>IF(B407="","",IF(D407&lt;&gt;"",D407,IFERROR(INDEX(Contractors!$F$5:$F$204,MATCH(B407,Contractors!$A$5:$A$204,0)),"")))</f>
        <v/>
      </c>
    </row>
    <row r="408">
      <c r="A408" s="20" t="n"/>
      <c r="B408" s="9" t="n"/>
      <c r="C408" s="21" t="n"/>
      <c r="D408" s="9" t="n"/>
      <c r="E408" s="9" t="n"/>
      <c r="F408" s="13">
        <f>IF(A408="","",YEAR(A408))</f>
        <v/>
      </c>
      <c r="G408" s="13">
        <f>IF(B408="","",IF(D408&lt;&gt;"",D408,IFERROR(INDEX(Contractors!$F$5:$F$204,MATCH(B408,Contractors!$A$5:$A$204,0)),"")))</f>
        <v/>
      </c>
    </row>
    <row r="409">
      <c r="A409" s="20" t="n"/>
      <c r="B409" s="9" t="n"/>
      <c r="C409" s="21" t="n"/>
      <c r="D409" s="9" t="n"/>
      <c r="E409" s="9" t="n"/>
      <c r="F409" s="13">
        <f>IF(A409="","",YEAR(A409))</f>
        <v/>
      </c>
      <c r="G409" s="13">
        <f>IF(B409="","",IF(D409&lt;&gt;"",D409,IFERROR(INDEX(Contractors!$F$5:$F$204,MATCH(B409,Contractors!$A$5:$A$204,0)),"")))</f>
        <v/>
      </c>
    </row>
    <row r="410">
      <c r="A410" s="20" t="n"/>
      <c r="B410" s="9" t="n"/>
      <c r="C410" s="21" t="n"/>
      <c r="D410" s="9" t="n"/>
      <c r="E410" s="9" t="n"/>
      <c r="F410" s="13">
        <f>IF(A410="","",YEAR(A410))</f>
        <v/>
      </c>
      <c r="G410" s="13">
        <f>IF(B410="","",IF(D410&lt;&gt;"",D410,IFERROR(INDEX(Contractors!$F$5:$F$204,MATCH(B410,Contractors!$A$5:$A$204,0)),"")))</f>
        <v/>
      </c>
    </row>
    <row r="411">
      <c r="A411" s="20" t="n"/>
      <c r="B411" s="9" t="n"/>
      <c r="C411" s="21" t="n"/>
      <c r="D411" s="9" t="n"/>
      <c r="E411" s="9" t="n"/>
      <c r="F411" s="13">
        <f>IF(A411="","",YEAR(A411))</f>
        <v/>
      </c>
      <c r="G411" s="13">
        <f>IF(B411="","",IF(D411&lt;&gt;"",D411,IFERROR(INDEX(Contractors!$F$5:$F$204,MATCH(B411,Contractors!$A$5:$A$204,0)),"")))</f>
        <v/>
      </c>
    </row>
    <row r="412">
      <c r="A412" s="20" t="n"/>
      <c r="B412" s="9" t="n"/>
      <c r="C412" s="21" t="n"/>
      <c r="D412" s="9" t="n"/>
      <c r="E412" s="9" t="n"/>
      <c r="F412" s="13">
        <f>IF(A412="","",YEAR(A412))</f>
        <v/>
      </c>
      <c r="G412" s="13">
        <f>IF(B412="","",IF(D412&lt;&gt;"",D412,IFERROR(INDEX(Contractors!$F$5:$F$204,MATCH(B412,Contractors!$A$5:$A$204,0)),"")))</f>
        <v/>
      </c>
    </row>
    <row r="413">
      <c r="A413" s="20" t="n"/>
      <c r="B413" s="9" t="n"/>
      <c r="C413" s="21" t="n"/>
      <c r="D413" s="9" t="n"/>
      <c r="E413" s="9" t="n"/>
      <c r="F413" s="13">
        <f>IF(A413="","",YEAR(A413))</f>
        <v/>
      </c>
      <c r="G413" s="13">
        <f>IF(B413="","",IF(D413&lt;&gt;"",D413,IFERROR(INDEX(Contractors!$F$5:$F$204,MATCH(B413,Contractors!$A$5:$A$204,0)),"")))</f>
        <v/>
      </c>
    </row>
    <row r="414">
      <c r="A414" s="20" t="n"/>
      <c r="B414" s="9" t="n"/>
      <c r="C414" s="21" t="n"/>
      <c r="D414" s="9" t="n"/>
      <c r="E414" s="9" t="n"/>
      <c r="F414" s="13">
        <f>IF(A414="","",YEAR(A414))</f>
        <v/>
      </c>
      <c r="G414" s="13">
        <f>IF(B414="","",IF(D414&lt;&gt;"",D414,IFERROR(INDEX(Contractors!$F$5:$F$204,MATCH(B414,Contractors!$A$5:$A$204,0)),"")))</f>
        <v/>
      </c>
    </row>
    <row r="415">
      <c r="A415" s="20" t="n"/>
      <c r="B415" s="9" t="n"/>
      <c r="C415" s="21" t="n"/>
      <c r="D415" s="9" t="n"/>
      <c r="E415" s="9" t="n"/>
      <c r="F415" s="13">
        <f>IF(A415="","",YEAR(A415))</f>
        <v/>
      </c>
      <c r="G415" s="13">
        <f>IF(B415="","",IF(D415&lt;&gt;"",D415,IFERROR(INDEX(Contractors!$F$5:$F$204,MATCH(B415,Contractors!$A$5:$A$204,0)),"")))</f>
        <v/>
      </c>
    </row>
    <row r="416">
      <c r="A416" s="20" t="n"/>
      <c r="B416" s="9" t="n"/>
      <c r="C416" s="21" t="n"/>
      <c r="D416" s="9" t="n"/>
      <c r="E416" s="9" t="n"/>
      <c r="F416" s="13">
        <f>IF(A416="","",YEAR(A416))</f>
        <v/>
      </c>
      <c r="G416" s="13">
        <f>IF(B416="","",IF(D416&lt;&gt;"",D416,IFERROR(INDEX(Contractors!$F$5:$F$204,MATCH(B416,Contractors!$A$5:$A$204,0)),"")))</f>
        <v/>
      </c>
    </row>
    <row r="417">
      <c r="A417" s="20" t="n"/>
      <c r="B417" s="9" t="n"/>
      <c r="C417" s="21" t="n"/>
      <c r="D417" s="9" t="n"/>
      <c r="E417" s="9" t="n"/>
      <c r="F417" s="13">
        <f>IF(A417="","",YEAR(A417))</f>
        <v/>
      </c>
      <c r="G417" s="13">
        <f>IF(B417="","",IF(D417&lt;&gt;"",D417,IFERROR(INDEX(Contractors!$F$5:$F$204,MATCH(B417,Contractors!$A$5:$A$204,0)),"")))</f>
        <v/>
      </c>
    </row>
    <row r="418">
      <c r="A418" s="20" t="n"/>
      <c r="B418" s="9" t="n"/>
      <c r="C418" s="21" t="n"/>
      <c r="D418" s="9" t="n"/>
      <c r="E418" s="9" t="n"/>
      <c r="F418" s="13">
        <f>IF(A418="","",YEAR(A418))</f>
        <v/>
      </c>
      <c r="G418" s="13">
        <f>IF(B418="","",IF(D418&lt;&gt;"",D418,IFERROR(INDEX(Contractors!$F$5:$F$204,MATCH(B418,Contractors!$A$5:$A$204,0)),"")))</f>
        <v/>
      </c>
    </row>
    <row r="419">
      <c r="A419" s="20" t="n"/>
      <c r="B419" s="9" t="n"/>
      <c r="C419" s="21" t="n"/>
      <c r="D419" s="9" t="n"/>
      <c r="E419" s="9" t="n"/>
      <c r="F419" s="13">
        <f>IF(A419="","",YEAR(A419))</f>
        <v/>
      </c>
      <c r="G419" s="13">
        <f>IF(B419="","",IF(D419&lt;&gt;"",D419,IFERROR(INDEX(Contractors!$F$5:$F$204,MATCH(B419,Contractors!$A$5:$A$204,0)),"")))</f>
        <v/>
      </c>
    </row>
    <row r="420">
      <c r="A420" s="20" t="n"/>
      <c r="B420" s="9" t="n"/>
      <c r="C420" s="21" t="n"/>
      <c r="D420" s="9" t="n"/>
      <c r="E420" s="9" t="n"/>
      <c r="F420" s="13">
        <f>IF(A420="","",YEAR(A420))</f>
        <v/>
      </c>
      <c r="G420" s="13">
        <f>IF(B420="","",IF(D420&lt;&gt;"",D420,IFERROR(INDEX(Contractors!$F$5:$F$204,MATCH(B420,Contractors!$A$5:$A$204,0)),"")))</f>
        <v/>
      </c>
    </row>
    <row r="421">
      <c r="A421" s="20" t="n"/>
      <c r="B421" s="9" t="n"/>
      <c r="C421" s="21" t="n"/>
      <c r="D421" s="9" t="n"/>
      <c r="E421" s="9" t="n"/>
      <c r="F421" s="13">
        <f>IF(A421="","",YEAR(A421))</f>
        <v/>
      </c>
      <c r="G421" s="13">
        <f>IF(B421="","",IF(D421&lt;&gt;"",D421,IFERROR(INDEX(Contractors!$F$5:$F$204,MATCH(B421,Contractors!$A$5:$A$204,0)),"")))</f>
        <v/>
      </c>
    </row>
    <row r="422">
      <c r="A422" s="20" t="n"/>
      <c r="B422" s="9" t="n"/>
      <c r="C422" s="21" t="n"/>
      <c r="D422" s="9" t="n"/>
      <c r="E422" s="9" t="n"/>
      <c r="F422" s="13">
        <f>IF(A422="","",YEAR(A422))</f>
        <v/>
      </c>
      <c r="G422" s="13">
        <f>IF(B422="","",IF(D422&lt;&gt;"",D422,IFERROR(INDEX(Contractors!$F$5:$F$204,MATCH(B422,Contractors!$A$5:$A$204,0)),"")))</f>
        <v/>
      </c>
    </row>
    <row r="423">
      <c r="A423" s="20" t="n"/>
      <c r="B423" s="9" t="n"/>
      <c r="C423" s="21" t="n"/>
      <c r="D423" s="9" t="n"/>
      <c r="E423" s="9" t="n"/>
      <c r="F423" s="13">
        <f>IF(A423="","",YEAR(A423))</f>
        <v/>
      </c>
      <c r="G423" s="13">
        <f>IF(B423="","",IF(D423&lt;&gt;"",D423,IFERROR(INDEX(Contractors!$F$5:$F$204,MATCH(B423,Contractors!$A$5:$A$204,0)),"")))</f>
        <v/>
      </c>
    </row>
    <row r="424">
      <c r="A424" s="20" t="n"/>
      <c r="B424" s="9" t="n"/>
      <c r="C424" s="21" t="n"/>
      <c r="D424" s="9" t="n"/>
      <c r="E424" s="9" t="n"/>
      <c r="F424" s="13">
        <f>IF(A424="","",YEAR(A424))</f>
        <v/>
      </c>
      <c r="G424" s="13">
        <f>IF(B424="","",IF(D424&lt;&gt;"",D424,IFERROR(INDEX(Contractors!$F$5:$F$204,MATCH(B424,Contractors!$A$5:$A$204,0)),"")))</f>
        <v/>
      </c>
    </row>
    <row r="425">
      <c r="A425" s="20" t="n"/>
      <c r="B425" s="9" t="n"/>
      <c r="C425" s="21" t="n"/>
      <c r="D425" s="9" t="n"/>
      <c r="E425" s="9" t="n"/>
      <c r="F425" s="13">
        <f>IF(A425="","",YEAR(A425))</f>
        <v/>
      </c>
      <c r="G425" s="13">
        <f>IF(B425="","",IF(D425&lt;&gt;"",D425,IFERROR(INDEX(Contractors!$F$5:$F$204,MATCH(B425,Contractors!$A$5:$A$204,0)),"")))</f>
        <v/>
      </c>
    </row>
    <row r="426">
      <c r="A426" s="20" t="n"/>
      <c r="B426" s="9" t="n"/>
      <c r="C426" s="21" t="n"/>
      <c r="D426" s="9" t="n"/>
      <c r="E426" s="9" t="n"/>
      <c r="F426" s="13">
        <f>IF(A426="","",YEAR(A426))</f>
        <v/>
      </c>
      <c r="G426" s="13">
        <f>IF(B426="","",IF(D426&lt;&gt;"",D426,IFERROR(INDEX(Contractors!$F$5:$F$204,MATCH(B426,Contractors!$A$5:$A$204,0)),"")))</f>
        <v/>
      </c>
    </row>
    <row r="427">
      <c r="A427" s="20" t="n"/>
      <c r="B427" s="9" t="n"/>
      <c r="C427" s="21" t="n"/>
      <c r="D427" s="9" t="n"/>
      <c r="E427" s="9" t="n"/>
      <c r="F427" s="13">
        <f>IF(A427="","",YEAR(A427))</f>
        <v/>
      </c>
      <c r="G427" s="13">
        <f>IF(B427="","",IF(D427&lt;&gt;"",D427,IFERROR(INDEX(Contractors!$F$5:$F$204,MATCH(B427,Contractors!$A$5:$A$204,0)),"")))</f>
        <v/>
      </c>
    </row>
    <row r="428">
      <c r="A428" s="20" t="n"/>
      <c r="B428" s="9" t="n"/>
      <c r="C428" s="21" t="n"/>
      <c r="D428" s="9" t="n"/>
      <c r="E428" s="9" t="n"/>
      <c r="F428" s="13">
        <f>IF(A428="","",YEAR(A428))</f>
        <v/>
      </c>
      <c r="G428" s="13">
        <f>IF(B428="","",IF(D428&lt;&gt;"",D428,IFERROR(INDEX(Contractors!$F$5:$F$204,MATCH(B428,Contractors!$A$5:$A$204,0)),"")))</f>
        <v/>
      </c>
    </row>
    <row r="429">
      <c r="A429" s="20" t="n"/>
      <c r="B429" s="9" t="n"/>
      <c r="C429" s="21" t="n"/>
      <c r="D429" s="9" t="n"/>
      <c r="E429" s="9" t="n"/>
      <c r="F429" s="13">
        <f>IF(A429="","",YEAR(A429))</f>
        <v/>
      </c>
      <c r="G429" s="13">
        <f>IF(B429="","",IF(D429&lt;&gt;"",D429,IFERROR(INDEX(Contractors!$F$5:$F$204,MATCH(B429,Contractors!$A$5:$A$204,0)),"")))</f>
        <v/>
      </c>
    </row>
    <row r="430">
      <c r="A430" s="20" t="n"/>
      <c r="B430" s="9" t="n"/>
      <c r="C430" s="21" t="n"/>
      <c r="D430" s="9" t="n"/>
      <c r="E430" s="9" t="n"/>
      <c r="F430" s="13">
        <f>IF(A430="","",YEAR(A430))</f>
        <v/>
      </c>
      <c r="G430" s="13">
        <f>IF(B430="","",IF(D430&lt;&gt;"",D430,IFERROR(INDEX(Contractors!$F$5:$F$204,MATCH(B430,Contractors!$A$5:$A$204,0)),"")))</f>
        <v/>
      </c>
    </row>
    <row r="431">
      <c r="A431" s="20" t="n"/>
      <c r="B431" s="9" t="n"/>
      <c r="C431" s="21" t="n"/>
      <c r="D431" s="9" t="n"/>
      <c r="E431" s="9" t="n"/>
      <c r="F431" s="13">
        <f>IF(A431="","",YEAR(A431))</f>
        <v/>
      </c>
      <c r="G431" s="13">
        <f>IF(B431="","",IF(D431&lt;&gt;"",D431,IFERROR(INDEX(Contractors!$F$5:$F$204,MATCH(B431,Contractors!$A$5:$A$204,0)),"")))</f>
        <v/>
      </c>
    </row>
    <row r="432">
      <c r="A432" s="20" t="n"/>
      <c r="B432" s="9" t="n"/>
      <c r="C432" s="21" t="n"/>
      <c r="D432" s="9" t="n"/>
      <c r="E432" s="9" t="n"/>
      <c r="F432" s="13">
        <f>IF(A432="","",YEAR(A432))</f>
        <v/>
      </c>
      <c r="G432" s="13">
        <f>IF(B432="","",IF(D432&lt;&gt;"",D432,IFERROR(INDEX(Contractors!$F$5:$F$204,MATCH(B432,Contractors!$A$5:$A$204,0)),"")))</f>
        <v/>
      </c>
    </row>
    <row r="433">
      <c r="A433" s="20" t="n"/>
      <c r="B433" s="9" t="n"/>
      <c r="C433" s="21" t="n"/>
      <c r="D433" s="9" t="n"/>
      <c r="E433" s="9" t="n"/>
      <c r="F433" s="13">
        <f>IF(A433="","",YEAR(A433))</f>
        <v/>
      </c>
      <c r="G433" s="13">
        <f>IF(B433="","",IF(D433&lt;&gt;"",D433,IFERROR(INDEX(Contractors!$F$5:$F$204,MATCH(B433,Contractors!$A$5:$A$204,0)),"")))</f>
        <v/>
      </c>
    </row>
    <row r="434">
      <c r="A434" s="20" t="n"/>
      <c r="B434" s="9" t="n"/>
      <c r="C434" s="21" t="n"/>
      <c r="D434" s="9" t="n"/>
      <c r="E434" s="9" t="n"/>
      <c r="F434" s="13">
        <f>IF(A434="","",YEAR(A434))</f>
        <v/>
      </c>
      <c r="G434" s="13">
        <f>IF(B434="","",IF(D434&lt;&gt;"",D434,IFERROR(INDEX(Contractors!$F$5:$F$204,MATCH(B434,Contractors!$A$5:$A$204,0)),"")))</f>
        <v/>
      </c>
    </row>
    <row r="435">
      <c r="A435" s="20" t="n"/>
      <c r="B435" s="9" t="n"/>
      <c r="C435" s="21" t="n"/>
      <c r="D435" s="9" t="n"/>
      <c r="E435" s="9" t="n"/>
      <c r="F435" s="13">
        <f>IF(A435="","",YEAR(A435))</f>
        <v/>
      </c>
      <c r="G435" s="13">
        <f>IF(B435="","",IF(D435&lt;&gt;"",D435,IFERROR(INDEX(Contractors!$F$5:$F$204,MATCH(B435,Contractors!$A$5:$A$204,0)),"")))</f>
        <v/>
      </c>
    </row>
    <row r="436">
      <c r="A436" s="20" t="n"/>
      <c r="B436" s="9" t="n"/>
      <c r="C436" s="21" t="n"/>
      <c r="D436" s="9" t="n"/>
      <c r="E436" s="9" t="n"/>
      <c r="F436" s="13">
        <f>IF(A436="","",YEAR(A436))</f>
        <v/>
      </c>
      <c r="G436" s="13">
        <f>IF(B436="","",IF(D436&lt;&gt;"",D436,IFERROR(INDEX(Contractors!$F$5:$F$204,MATCH(B436,Contractors!$A$5:$A$204,0)),"")))</f>
        <v/>
      </c>
    </row>
    <row r="437">
      <c r="A437" s="20" t="n"/>
      <c r="B437" s="9" t="n"/>
      <c r="C437" s="21" t="n"/>
      <c r="D437" s="9" t="n"/>
      <c r="E437" s="9" t="n"/>
      <c r="F437" s="13">
        <f>IF(A437="","",YEAR(A437))</f>
        <v/>
      </c>
      <c r="G437" s="13">
        <f>IF(B437="","",IF(D437&lt;&gt;"",D437,IFERROR(INDEX(Contractors!$F$5:$F$204,MATCH(B437,Contractors!$A$5:$A$204,0)),"")))</f>
        <v/>
      </c>
    </row>
    <row r="438">
      <c r="A438" s="20" t="n"/>
      <c r="B438" s="9" t="n"/>
      <c r="C438" s="21" t="n"/>
      <c r="D438" s="9" t="n"/>
      <c r="E438" s="9" t="n"/>
      <c r="F438" s="13">
        <f>IF(A438="","",YEAR(A438))</f>
        <v/>
      </c>
      <c r="G438" s="13">
        <f>IF(B438="","",IF(D438&lt;&gt;"",D438,IFERROR(INDEX(Contractors!$F$5:$F$204,MATCH(B438,Contractors!$A$5:$A$204,0)),"")))</f>
        <v/>
      </c>
    </row>
    <row r="439">
      <c r="A439" s="20" t="n"/>
      <c r="B439" s="9" t="n"/>
      <c r="C439" s="21" t="n"/>
      <c r="D439" s="9" t="n"/>
      <c r="E439" s="9" t="n"/>
      <c r="F439" s="13">
        <f>IF(A439="","",YEAR(A439))</f>
        <v/>
      </c>
      <c r="G439" s="13">
        <f>IF(B439="","",IF(D439&lt;&gt;"",D439,IFERROR(INDEX(Contractors!$F$5:$F$204,MATCH(B439,Contractors!$A$5:$A$204,0)),"")))</f>
        <v/>
      </c>
    </row>
    <row r="440">
      <c r="A440" s="20" t="n"/>
      <c r="B440" s="9" t="n"/>
      <c r="C440" s="21" t="n"/>
      <c r="D440" s="9" t="n"/>
      <c r="E440" s="9" t="n"/>
      <c r="F440" s="13">
        <f>IF(A440="","",YEAR(A440))</f>
        <v/>
      </c>
      <c r="G440" s="13">
        <f>IF(B440="","",IF(D440&lt;&gt;"",D440,IFERROR(INDEX(Contractors!$F$5:$F$204,MATCH(B440,Contractors!$A$5:$A$204,0)),"")))</f>
        <v/>
      </c>
    </row>
    <row r="441">
      <c r="A441" s="20" t="n"/>
      <c r="B441" s="9" t="n"/>
      <c r="C441" s="21" t="n"/>
      <c r="D441" s="9" t="n"/>
      <c r="E441" s="9" t="n"/>
      <c r="F441" s="13">
        <f>IF(A441="","",YEAR(A441))</f>
        <v/>
      </c>
      <c r="G441" s="13">
        <f>IF(B441="","",IF(D441&lt;&gt;"",D441,IFERROR(INDEX(Contractors!$F$5:$F$204,MATCH(B441,Contractors!$A$5:$A$204,0)),"")))</f>
        <v/>
      </c>
    </row>
    <row r="442">
      <c r="A442" s="20" t="n"/>
      <c r="B442" s="9" t="n"/>
      <c r="C442" s="21" t="n"/>
      <c r="D442" s="9" t="n"/>
      <c r="E442" s="9" t="n"/>
      <c r="F442" s="13">
        <f>IF(A442="","",YEAR(A442))</f>
        <v/>
      </c>
      <c r="G442" s="13">
        <f>IF(B442="","",IF(D442&lt;&gt;"",D442,IFERROR(INDEX(Contractors!$F$5:$F$204,MATCH(B442,Contractors!$A$5:$A$204,0)),"")))</f>
        <v/>
      </c>
    </row>
    <row r="443">
      <c r="A443" s="20" t="n"/>
      <c r="B443" s="9" t="n"/>
      <c r="C443" s="21" t="n"/>
      <c r="D443" s="9" t="n"/>
      <c r="E443" s="9" t="n"/>
      <c r="F443" s="13">
        <f>IF(A443="","",YEAR(A443))</f>
        <v/>
      </c>
      <c r="G443" s="13">
        <f>IF(B443="","",IF(D443&lt;&gt;"",D443,IFERROR(INDEX(Contractors!$F$5:$F$204,MATCH(B443,Contractors!$A$5:$A$204,0)),"")))</f>
        <v/>
      </c>
    </row>
    <row r="444">
      <c r="A444" s="20" t="n"/>
      <c r="B444" s="9" t="n"/>
      <c r="C444" s="21" t="n"/>
      <c r="D444" s="9" t="n"/>
      <c r="E444" s="9" t="n"/>
      <c r="F444" s="13">
        <f>IF(A444="","",YEAR(A444))</f>
        <v/>
      </c>
      <c r="G444" s="13">
        <f>IF(B444="","",IF(D444&lt;&gt;"",D444,IFERROR(INDEX(Contractors!$F$5:$F$204,MATCH(B444,Contractors!$A$5:$A$204,0)),"")))</f>
        <v/>
      </c>
    </row>
    <row r="445">
      <c r="A445" s="20" t="n"/>
      <c r="B445" s="9" t="n"/>
      <c r="C445" s="21" t="n"/>
      <c r="D445" s="9" t="n"/>
      <c r="E445" s="9" t="n"/>
      <c r="F445" s="13">
        <f>IF(A445="","",YEAR(A445))</f>
        <v/>
      </c>
      <c r="G445" s="13">
        <f>IF(B445="","",IF(D445&lt;&gt;"",D445,IFERROR(INDEX(Contractors!$F$5:$F$204,MATCH(B445,Contractors!$A$5:$A$204,0)),"")))</f>
        <v/>
      </c>
    </row>
    <row r="446">
      <c r="A446" s="20" t="n"/>
      <c r="B446" s="9" t="n"/>
      <c r="C446" s="21" t="n"/>
      <c r="D446" s="9" t="n"/>
      <c r="E446" s="9" t="n"/>
      <c r="F446" s="13">
        <f>IF(A446="","",YEAR(A446))</f>
        <v/>
      </c>
      <c r="G446" s="13">
        <f>IF(B446="","",IF(D446&lt;&gt;"",D446,IFERROR(INDEX(Contractors!$F$5:$F$204,MATCH(B446,Contractors!$A$5:$A$204,0)),"")))</f>
        <v/>
      </c>
    </row>
    <row r="447">
      <c r="A447" s="20" t="n"/>
      <c r="B447" s="9" t="n"/>
      <c r="C447" s="21" t="n"/>
      <c r="D447" s="9" t="n"/>
      <c r="E447" s="9" t="n"/>
      <c r="F447" s="13">
        <f>IF(A447="","",YEAR(A447))</f>
        <v/>
      </c>
      <c r="G447" s="13">
        <f>IF(B447="","",IF(D447&lt;&gt;"",D447,IFERROR(INDEX(Contractors!$F$5:$F$204,MATCH(B447,Contractors!$A$5:$A$204,0)),"")))</f>
        <v/>
      </c>
    </row>
    <row r="448">
      <c r="A448" s="20" t="n"/>
      <c r="B448" s="9" t="n"/>
      <c r="C448" s="21" t="n"/>
      <c r="D448" s="9" t="n"/>
      <c r="E448" s="9" t="n"/>
      <c r="F448" s="13">
        <f>IF(A448="","",YEAR(A448))</f>
        <v/>
      </c>
      <c r="G448" s="13">
        <f>IF(B448="","",IF(D448&lt;&gt;"",D448,IFERROR(INDEX(Contractors!$F$5:$F$204,MATCH(B448,Contractors!$A$5:$A$204,0)),"")))</f>
        <v/>
      </c>
    </row>
    <row r="449">
      <c r="A449" s="20" t="n"/>
      <c r="B449" s="9" t="n"/>
      <c r="C449" s="21" t="n"/>
      <c r="D449" s="9" t="n"/>
      <c r="E449" s="9" t="n"/>
      <c r="F449" s="13">
        <f>IF(A449="","",YEAR(A449))</f>
        <v/>
      </c>
      <c r="G449" s="13">
        <f>IF(B449="","",IF(D449&lt;&gt;"",D449,IFERROR(INDEX(Contractors!$F$5:$F$204,MATCH(B449,Contractors!$A$5:$A$204,0)),"")))</f>
        <v/>
      </c>
    </row>
    <row r="450">
      <c r="A450" s="20" t="n"/>
      <c r="B450" s="9" t="n"/>
      <c r="C450" s="21" t="n"/>
      <c r="D450" s="9" t="n"/>
      <c r="E450" s="9" t="n"/>
      <c r="F450" s="13">
        <f>IF(A450="","",YEAR(A450))</f>
        <v/>
      </c>
      <c r="G450" s="13">
        <f>IF(B450="","",IF(D450&lt;&gt;"",D450,IFERROR(INDEX(Contractors!$F$5:$F$204,MATCH(B450,Contractors!$A$5:$A$204,0)),"")))</f>
        <v/>
      </c>
    </row>
    <row r="451">
      <c r="A451" s="20" t="n"/>
      <c r="B451" s="9" t="n"/>
      <c r="C451" s="21" t="n"/>
      <c r="D451" s="9" t="n"/>
      <c r="E451" s="9" t="n"/>
      <c r="F451" s="13">
        <f>IF(A451="","",YEAR(A451))</f>
        <v/>
      </c>
      <c r="G451" s="13">
        <f>IF(B451="","",IF(D451&lt;&gt;"",D451,IFERROR(INDEX(Contractors!$F$5:$F$204,MATCH(B451,Contractors!$A$5:$A$204,0)),"")))</f>
        <v/>
      </c>
    </row>
    <row r="452">
      <c r="A452" s="20" t="n"/>
      <c r="B452" s="9" t="n"/>
      <c r="C452" s="21" t="n"/>
      <c r="D452" s="9" t="n"/>
      <c r="E452" s="9" t="n"/>
      <c r="F452" s="13">
        <f>IF(A452="","",YEAR(A452))</f>
        <v/>
      </c>
      <c r="G452" s="13">
        <f>IF(B452="","",IF(D452&lt;&gt;"",D452,IFERROR(INDEX(Contractors!$F$5:$F$204,MATCH(B452,Contractors!$A$5:$A$204,0)),"")))</f>
        <v/>
      </c>
    </row>
    <row r="453">
      <c r="A453" s="20" t="n"/>
      <c r="B453" s="9" t="n"/>
      <c r="C453" s="21" t="n"/>
      <c r="D453" s="9" t="n"/>
      <c r="E453" s="9" t="n"/>
      <c r="F453" s="13">
        <f>IF(A453="","",YEAR(A453))</f>
        <v/>
      </c>
      <c r="G453" s="13">
        <f>IF(B453="","",IF(D453&lt;&gt;"",D453,IFERROR(INDEX(Contractors!$F$5:$F$204,MATCH(B453,Contractors!$A$5:$A$204,0)),"")))</f>
        <v/>
      </c>
    </row>
    <row r="454">
      <c r="A454" s="20" t="n"/>
      <c r="B454" s="9" t="n"/>
      <c r="C454" s="21" t="n"/>
      <c r="D454" s="9" t="n"/>
      <c r="E454" s="9" t="n"/>
      <c r="F454" s="13">
        <f>IF(A454="","",YEAR(A454))</f>
        <v/>
      </c>
      <c r="G454" s="13">
        <f>IF(B454="","",IF(D454&lt;&gt;"",D454,IFERROR(INDEX(Contractors!$F$5:$F$204,MATCH(B454,Contractors!$A$5:$A$204,0)),"")))</f>
        <v/>
      </c>
    </row>
    <row r="455">
      <c r="A455" s="20" t="n"/>
      <c r="B455" s="9" t="n"/>
      <c r="C455" s="21" t="n"/>
      <c r="D455" s="9" t="n"/>
      <c r="E455" s="9" t="n"/>
      <c r="F455" s="13">
        <f>IF(A455="","",YEAR(A455))</f>
        <v/>
      </c>
      <c r="G455" s="13">
        <f>IF(B455="","",IF(D455&lt;&gt;"",D455,IFERROR(INDEX(Contractors!$F$5:$F$204,MATCH(B455,Contractors!$A$5:$A$204,0)),"")))</f>
        <v/>
      </c>
    </row>
    <row r="456">
      <c r="A456" s="20" t="n"/>
      <c r="B456" s="9" t="n"/>
      <c r="C456" s="21" t="n"/>
      <c r="D456" s="9" t="n"/>
      <c r="E456" s="9" t="n"/>
      <c r="F456" s="13">
        <f>IF(A456="","",YEAR(A456))</f>
        <v/>
      </c>
      <c r="G456" s="13">
        <f>IF(B456="","",IF(D456&lt;&gt;"",D456,IFERROR(INDEX(Contractors!$F$5:$F$204,MATCH(B456,Contractors!$A$5:$A$204,0)),"")))</f>
        <v/>
      </c>
    </row>
    <row r="457">
      <c r="A457" s="20" t="n"/>
      <c r="B457" s="9" t="n"/>
      <c r="C457" s="21" t="n"/>
      <c r="D457" s="9" t="n"/>
      <c r="E457" s="9" t="n"/>
      <c r="F457" s="13">
        <f>IF(A457="","",YEAR(A457))</f>
        <v/>
      </c>
      <c r="G457" s="13">
        <f>IF(B457="","",IF(D457&lt;&gt;"",D457,IFERROR(INDEX(Contractors!$F$5:$F$204,MATCH(B457,Contractors!$A$5:$A$204,0)),"")))</f>
        <v/>
      </c>
    </row>
    <row r="458">
      <c r="A458" s="20" t="n"/>
      <c r="B458" s="9" t="n"/>
      <c r="C458" s="21" t="n"/>
      <c r="D458" s="9" t="n"/>
      <c r="E458" s="9" t="n"/>
      <c r="F458" s="13">
        <f>IF(A458="","",YEAR(A458))</f>
        <v/>
      </c>
      <c r="G458" s="13">
        <f>IF(B458="","",IF(D458&lt;&gt;"",D458,IFERROR(INDEX(Contractors!$F$5:$F$204,MATCH(B458,Contractors!$A$5:$A$204,0)),"")))</f>
        <v/>
      </c>
    </row>
    <row r="459">
      <c r="A459" s="20" t="n"/>
      <c r="B459" s="9" t="n"/>
      <c r="C459" s="21" t="n"/>
      <c r="D459" s="9" t="n"/>
      <c r="E459" s="9" t="n"/>
      <c r="F459" s="13">
        <f>IF(A459="","",YEAR(A459))</f>
        <v/>
      </c>
      <c r="G459" s="13">
        <f>IF(B459="","",IF(D459&lt;&gt;"",D459,IFERROR(INDEX(Contractors!$F$5:$F$204,MATCH(B459,Contractors!$A$5:$A$204,0)),"")))</f>
        <v/>
      </c>
    </row>
    <row r="460">
      <c r="A460" s="20" t="n"/>
      <c r="B460" s="9" t="n"/>
      <c r="C460" s="21" t="n"/>
      <c r="D460" s="9" t="n"/>
      <c r="E460" s="9" t="n"/>
      <c r="F460" s="13">
        <f>IF(A460="","",YEAR(A460))</f>
        <v/>
      </c>
      <c r="G460" s="13">
        <f>IF(B460="","",IF(D460&lt;&gt;"",D460,IFERROR(INDEX(Contractors!$F$5:$F$204,MATCH(B460,Contractors!$A$5:$A$204,0)),"")))</f>
        <v/>
      </c>
    </row>
    <row r="461">
      <c r="A461" s="20" t="n"/>
      <c r="B461" s="9" t="n"/>
      <c r="C461" s="21" t="n"/>
      <c r="D461" s="9" t="n"/>
      <c r="E461" s="9" t="n"/>
      <c r="F461" s="13">
        <f>IF(A461="","",YEAR(A461))</f>
        <v/>
      </c>
      <c r="G461" s="13">
        <f>IF(B461="","",IF(D461&lt;&gt;"",D461,IFERROR(INDEX(Contractors!$F$5:$F$204,MATCH(B461,Contractors!$A$5:$A$204,0)),"")))</f>
        <v/>
      </c>
    </row>
    <row r="462">
      <c r="A462" s="20" t="n"/>
      <c r="B462" s="9" t="n"/>
      <c r="C462" s="21" t="n"/>
      <c r="D462" s="9" t="n"/>
      <c r="E462" s="9" t="n"/>
      <c r="F462" s="13">
        <f>IF(A462="","",YEAR(A462))</f>
        <v/>
      </c>
      <c r="G462" s="13">
        <f>IF(B462="","",IF(D462&lt;&gt;"",D462,IFERROR(INDEX(Contractors!$F$5:$F$204,MATCH(B462,Contractors!$A$5:$A$204,0)),"")))</f>
        <v/>
      </c>
    </row>
    <row r="463">
      <c r="A463" s="20" t="n"/>
      <c r="B463" s="9" t="n"/>
      <c r="C463" s="21" t="n"/>
      <c r="D463" s="9" t="n"/>
      <c r="E463" s="9" t="n"/>
      <c r="F463" s="13">
        <f>IF(A463="","",YEAR(A463))</f>
        <v/>
      </c>
      <c r="G463" s="13">
        <f>IF(B463="","",IF(D463&lt;&gt;"",D463,IFERROR(INDEX(Contractors!$F$5:$F$204,MATCH(B463,Contractors!$A$5:$A$204,0)),"")))</f>
        <v/>
      </c>
    </row>
    <row r="464">
      <c r="A464" s="20" t="n"/>
      <c r="B464" s="9" t="n"/>
      <c r="C464" s="21" t="n"/>
      <c r="D464" s="9" t="n"/>
      <c r="E464" s="9" t="n"/>
      <c r="F464" s="13">
        <f>IF(A464="","",YEAR(A464))</f>
        <v/>
      </c>
      <c r="G464" s="13">
        <f>IF(B464="","",IF(D464&lt;&gt;"",D464,IFERROR(INDEX(Contractors!$F$5:$F$204,MATCH(B464,Contractors!$A$5:$A$204,0)),"")))</f>
        <v/>
      </c>
    </row>
    <row r="465">
      <c r="A465" s="20" t="n"/>
      <c r="B465" s="9" t="n"/>
      <c r="C465" s="21" t="n"/>
      <c r="D465" s="9" t="n"/>
      <c r="E465" s="9" t="n"/>
      <c r="F465" s="13">
        <f>IF(A465="","",YEAR(A465))</f>
        <v/>
      </c>
      <c r="G465" s="13">
        <f>IF(B465="","",IF(D465&lt;&gt;"",D465,IFERROR(INDEX(Contractors!$F$5:$F$204,MATCH(B465,Contractors!$A$5:$A$204,0)),"")))</f>
        <v/>
      </c>
    </row>
    <row r="466">
      <c r="A466" s="20" t="n"/>
      <c r="B466" s="9" t="n"/>
      <c r="C466" s="21" t="n"/>
      <c r="D466" s="9" t="n"/>
      <c r="E466" s="9" t="n"/>
      <c r="F466" s="13">
        <f>IF(A466="","",YEAR(A466))</f>
        <v/>
      </c>
      <c r="G466" s="13">
        <f>IF(B466="","",IF(D466&lt;&gt;"",D466,IFERROR(INDEX(Contractors!$F$5:$F$204,MATCH(B466,Contractors!$A$5:$A$204,0)),"")))</f>
        <v/>
      </c>
    </row>
    <row r="467">
      <c r="A467" s="20" t="n"/>
      <c r="B467" s="9" t="n"/>
      <c r="C467" s="21" t="n"/>
      <c r="D467" s="9" t="n"/>
      <c r="E467" s="9" t="n"/>
      <c r="F467" s="13">
        <f>IF(A467="","",YEAR(A467))</f>
        <v/>
      </c>
      <c r="G467" s="13">
        <f>IF(B467="","",IF(D467&lt;&gt;"",D467,IFERROR(INDEX(Contractors!$F$5:$F$204,MATCH(B467,Contractors!$A$5:$A$204,0)),"")))</f>
        <v/>
      </c>
    </row>
    <row r="468">
      <c r="A468" s="20" t="n"/>
      <c r="B468" s="9" t="n"/>
      <c r="C468" s="21" t="n"/>
      <c r="D468" s="9" t="n"/>
      <c r="E468" s="9" t="n"/>
      <c r="F468" s="13">
        <f>IF(A468="","",YEAR(A468))</f>
        <v/>
      </c>
      <c r="G468" s="13">
        <f>IF(B468="","",IF(D468&lt;&gt;"",D468,IFERROR(INDEX(Contractors!$F$5:$F$204,MATCH(B468,Contractors!$A$5:$A$204,0)),"")))</f>
        <v/>
      </c>
    </row>
    <row r="469">
      <c r="A469" s="20" t="n"/>
      <c r="B469" s="9" t="n"/>
      <c r="C469" s="21" t="n"/>
      <c r="D469" s="9" t="n"/>
      <c r="E469" s="9" t="n"/>
      <c r="F469" s="13">
        <f>IF(A469="","",YEAR(A469))</f>
        <v/>
      </c>
      <c r="G469" s="13">
        <f>IF(B469="","",IF(D469&lt;&gt;"",D469,IFERROR(INDEX(Contractors!$F$5:$F$204,MATCH(B469,Contractors!$A$5:$A$204,0)),"")))</f>
        <v/>
      </c>
    </row>
    <row r="470">
      <c r="A470" s="20" t="n"/>
      <c r="B470" s="9" t="n"/>
      <c r="C470" s="21" t="n"/>
      <c r="D470" s="9" t="n"/>
      <c r="E470" s="9" t="n"/>
      <c r="F470" s="13">
        <f>IF(A470="","",YEAR(A470))</f>
        <v/>
      </c>
      <c r="G470" s="13">
        <f>IF(B470="","",IF(D470&lt;&gt;"",D470,IFERROR(INDEX(Contractors!$F$5:$F$204,MATCH(B470,Contractors!$A$5:$A$204,0)),"")))</f>
        <v/>
      </c>
    </row>
    <row r="471">
      <c r="A471" s="20" t="n"/>
      <c r="B471" s="9" t="n"/>
      <c r="C471" s="21" t="n"/>
      <c r="D471" s="9" t="n"/>
      <c r="E471" s="9" t="n"/>
      <c r="F471" s="13">
        <f>IF(A471="","",YEAR(A471))</f>
        <v/>
      </c>
      <c r="G471" s="13">
        <f>IF(B471="","",IF(D471&lt;&gt;"",D471,IFERROR(INDEX(Contractors!$F$5:$F$204,MATCH(B471,Contractors!$A$5:$A$204,0)),"")))</f>
        <v/>
      </c>
    </row>
    <row r="472">
      <c r="A472" s="20" t="n"/>
      <c r="B472" s="9" t="n"/>
      <c r="C472" s="21" t="n"/>
      <c r="D472" s="9" t="n"/>
      <c r="E472" s="9" t="n"/>
      <c r="F472" s="13">
        <f>IF(A472="","",YEAR(A472))</f>
        <v/>
      </c>
      <c r="G472" s="13">
        <f>IF(B472="","",IF(D472&lt;&gt;"",D472,IFERROR(INDEX(Contractors!$F$5:$F$204,MATCH(B472,Contractors!$A$5:$A$204,0)),"")))</f>
        <v/>
      </c>
    </row>
    <row r="473">
      <c r="A473" s="20" t="n"/>
      <c r="B473" s="9" t="n"/>
      <c r="C473" s="21" t="n"/>
      <c r="D473" s="9" t="n"/>
      <c r="E473" s="9" t="n"/>
      <c r="F473" s="13">
        <f>IF(A473="","",YEAR(A473))</f>
        <v/>
      </c>
      <c r="G473" s="13">
        <f>IF(B473="","",IF(D473&lt;&gt;"",D473,IFERROR(INDEX(Contractors!$F$5:$F$204,MATCH(B473,Contractors!$A$5:$A$204,0)),"")))</f>
        <v/>
      </c>
    </row>
    <row r="474">
      <c r="A474" s="20" t="n"/>
      <c r="B474" s="9" t="n"/>
      <c r="C474" s="21" t="n"/>
      <c r="D474" s="9" t="n"/>
      <c r="E474" s="9" t="n"/>
      <c r="F474" s="13">
        <f>IF(A474="","",YEAR(A474))</f>
        <v/>
      </c>
      <c r="G474" s="13">
        <f>IF(B474="","",IF(D474&lt;&gt;"",D474,IFERROR(INDEX(Contractors!$F$5:$F$204,MATCH(B474,Contractors!$A$5:$A$204,0)),"")))</f>
        <v/>
      </c>
    </row>
    <row r="475">
      <c r="A475" s="20" t="n"/>
      <c r="B475" s="9" t="n"/>
      <c r="C475" s="21" t="n"/>
      <c r="D475" s="9" t="n"/>
      <c r="E475" s="9" t="n"/>
      <c r="F475" s="13">
        <f>IF(A475="","",YEAR(A475))</f>
        <v/>
      </c>
      <c r="G475" s="13">
        <f>IF(B475="","",IF(D475&lt;&gt;"",D475,IFERROR(INDEX(Contractors!$F$5:$F$204,MATCH(B475,Contractors!$A$5:$A$204,0)),"")))</f>
        <v/>
      </c>
    </row>
    <row r="476">
      <c r="A476" s="20" t="n"/>
      <c r="B476" s="9" t="n"/>
      <c r="C476" s="21" t="n"/>
      <c r="D476" s="9" t="n"/>
      <c r="E476" s="9" t="n"/>
      <c r="F476" s="13">
        <f>IF(A476="","",YEAR(A476))</f>
        <v/>
      </c>
      <c r="G476" s="13">
        <f>IF(B476="","",IF(D476&lt;&gt;"",D476,IFERROR(INDEX(Contractors!$F$5:$F$204,MATCH(B476,Contractors!$A$5:$A$204,0)),"")))</f>
        <v/>
      </c>
    </row>
    <row r="477">
      <c r="A477" s="20" t="n"/>
      <c r="B477" s="9" t="n"/>
      <c r="C477" s="21" t="n"/>
      <c r="D477" s="9" t="n"/>
      <c r="E477" s="9" t="n"/>
      <c r="F477" s="13">
        <f>IF(A477="","",YEAR(A477))</f>
        <v/>
      </c>
      <c r="G477" s="13">
        <f>IF(B477="","",IF(D477&lt;&gt;"",D477,IFERROR(INDEX(Contractors!$F$5:$F$204,MATCH(B477,Contractors!$A$5:$A$204,0)),"")))</f>
        <v/>
      </c>
    </row>
    <row r="478">
      <c r="A478" s="20" t="n"/>
      <c r="B478" s="9" t="n"/>
      <c r="C478" s="21" t="n"/>
      <c r="D478" s="9" t="n"/>
      <c r="E478" s="9" t="n"/>
      <c r="F478" s="13">
        <f>IF(A478="","",YEAR(A478))</f>
        <v/>
      </c>
      <c r="G478" s="13">
        <f>IF(B478="","",IF(D478&lt;&gt;"",D478,IFERROR(INDEX(Contractors!$F$5:$F$204,MATCH(B478,Contractors!$A$5:$A$204,0)),"")))</f>
        <v/>
      </c>
    </row>
    <row r="479">
      <c r="A479" s="20" t="n"/>
      <c r="B479" s="9" t="n"/>
      <c r="C479" s="21" t="n"/>
      <c r="D479" s="9" t="n"/>
      <c r="E479" s="9" t="n"/>
      <c r="F479" s="13">
        <f>IF(A479="","",YEAR(A479))</f>
        <v/>
      </c>
      <c r="G479" s="13">
        <f>IF(B479="","",IF(D479&lt;&gt;"",D479,IFERROR(INDEX(Contractors!$F$5:$F$204,MATCH(B479,Contractors!$A$5:$A$204,0)),"")))</f>
        <v/>
      </c>
    </row>
    <row r="480">
      <c r="A480" s="20" t="n"/>
      <c r="B480" s="9" t="n"/>
      <c r="C480" s="21" t="n"/>
      <c r="D480" s="9" t="n"/>
      <c r="E480" s="9" t="n"/>
      <c r="F480" s="13">
        <f>IF(A480="","",YEAR(A480))</f>
        <v/>
      </c>
      <c r="G480" s="13">
        <f>IF(B480="","",IF(D480&lt;&gt;"",D480,IFERROR(INDEX(Contractors!$F$5:$F$204,MATCH(B480,Contractors!$A$5:$A$204,0)),"")))</f>
        <v/>
      </c>
    </row>
    <row r="481">
      <c r="A481" s="20" t="n"/>
      <c r="B481" s="9" t="n"/>
      <c r="C481" s="21" t="n"/>
      <c r="D481" s="9" t="n"/>
      <c r="E481" s="9" t="n"/>
      <c r="F481" s="13">
        <f>IF(A481="","",YEAR(A481))</f>
        <v/>
      </c>
      <c r="G481" s="13">
        <f>IF(B481="","",IF(D481&lt;&gt;"",D481,IFERROR(INDEX(Contractors!$F$5:$F$204,MATCH(B481,Contractors!$A$5:$A$204,0)),"")))</f>
        <v/>
      </c>
    </row>
    <row r="482">
      <c r="A482" s="20" t="n"/>
      <c r="B482" s="9" t="n"/>
      <c r="C482" s="21" t="n"/>
      <c r="D482" s="9" t="n"/>
      <c r="E482" s="9" t="n"/>
      <c r="F482" s="13">
        <f>IF(A482="","",YEAR(A482))</f>
        <v/>
      </c>
      <c r="G482" s="13">
        <f>IF(B482="","",IF(D482&lt;&gt;"",D482,IFERROR(INDEX(Contractors!$F$5:$F$204,MATCH(B482,Contractors!$A$5:$A$204,0)),"")))</f>
        <v/>
      </c>
    </row>
    <row r="483">
      <c r="A483" s="20" t="n"/>
      <c r="B483" s="9" t="n"/>
      <c r="C483" s="21" t="n"/>
      <c r="D483" s="9" t="n"/>
      <c r="E483" s="9" t="n"/>
      <c r="F483" s="13">
        <f>IF(A483="","",YEAR(A483))</f>
        <v/>
      </c>
      <c r="G483" s="13">
        <f>IF(B483="","",IF(D483&lt;&gt;"",D483,IFERROR(INDEX(Contractors!$F$5:$F$204,MATCH(B483,Contractors!$A$5:$A$204,0)),"")))</f>
        <v/>
      </c>
    </row>
    <row r="484">
      <c r="A484" s="20" t="n"/>
      <c r="B484" s="9" t="n"/>
      <c r="C484" s="21" t="n"/>
      <c r="D484" s="9" t="n"/>
      <c r="E484" s="9" t="n"/>
      <c r="F484" s="13">
        <f>IF(A484="","",YEAR(A484))</f>
        <v/>
      </c>
      <c r="G484" s="13">
        <f>IF(B484="","",IF(D484&lt;&gt;"",D484,IFERROR(INDEX(Contractors!$F$5:$F$204,MATCH(B484,Contractors!$A$5:$A$204,0)),"")))</f>
        <v/>
      </c>
    </row>
    <row r="485">
      <c r="A485" s="20" t="n"/>
      <c r="B485" s="9" t="n"/>
      <c r="C485" s="21" t="n"/>
      <c r="D485" s="9" t="n"/>
      <c r="E485" s="9" t="n"/>
      <c r="F485" s="13">
        <f>IF(A485="","",YEAR(A485))</f>
        <v/>
      </c>
      <c r="G485" s="13">
        <f>IF(B485="","",IF(D485&lt;&gt;"",D485,IFERROR(INDEX(Contractors!$F$5:$F$204,MATCH(B485,Contractors!$A$5:$A$204,0)),"")))</f>
        <v/>
      </c>
    </row>
    <row r="486">
      <c r="A486" s="20" t="n"/>
      <c r="B486" s="9" t="n"/>
      <c r="C486" s="21" t="n"/>
      <c r="D486" s="9" t="n"/>
      <c r="E486" s="9" t="n"/>
      <c r="F486" s="13">
        <f>IF(A486="","",YEAR(A486))</f>
        <v/>
      </c>
      <c r="G486" s="13">
        <f>IF(B486="","",IF(D486&lt;&gt;"",D486,IFERROR(INDEX(Contractors!$F$5:$F$204,MATCH(B486,Contractors!$A$5:$A$204,0)),"")))</f>
        <v/>
      </c>
    </row>
    <row r="487">
      <c r="A487" s="20" t="n"/>
      <c r="B487" s="9" t="n"/>
      <c r="C487" s="21" t="n"/>
      <c r="D487" s="9" t="n"/>
      <c r="E487" s="9" t="n"/>
      <c r="F487" s="13">
        <f>IF(A487="","",YEAR(A487))</f>
        <v/>
      </c>
      <c r="G487" s="13">
        <f>IF(B487="","",IF(D487&lt;&gt;"",D487,IFERROR(INDEX(Contractors!$F$5:$F$204,MATCH(B487,Contractors!$A$5:$A$204,0)),"")))</f>
        <v/>
      </c>
    </row>
    <row r="488">
      <c r="A488" s="20" t="n"/>
      <c r="B488" s="9" t="n"/>
      <c r="C488" s="21" t="n"/>
      <c r="D488" s="9" t="n"/>
      <c r="E488" s="9" t="n"/>
      <c r="F488" s="13">
        <f>IF(A488="","",YEAR(A488))</f>
        <v/>
      </c>
      <c r="G488" s="13">
        <f>IF(B488="","",IF(D488&lt;&gt;"",D488,IFERROR(INDEX(Contractors!$F$5:$F$204,MATCH(B488,Contractors!$A$5:$A$204,0)),"")))</f>
        <v/>
      </c>
    </row>
    <row r="489">
      <c r="A489" s="20" t="n"/>
      <c r="B489" s="9" t="n"/>
      <c r="C489" s="21" t="n"/>
      <c r="D489" s="9" t="n"/>
      <c r="E489" s="9" t="n"/>
      <c r="F489" s="13">
        <f>IF(A489="","",YEAR(A489))</f>
        <v/>
      </c>
      <c r="G489" s="13">
        <f>IF(B489="","",IF(D489&lt;&gt;"",D489,IFERROR(INDEX(Contractors!$F$5:$F$204,MATCH(B489,Contractors!$A$5:$A$204,0)),"")))</f>
        <v/>
      </c>
    </row>
    <row r="490">
      <c r="A490" s="20" t="n"/>
      <c r="B490" s="9" t="n"/>
      <c r="C490" s="21" t="n"/>
      <c r="D490" s="9" t="n"/>
      <c r="E490" s="9" t="n"/>
      <c r="F490" s="13">
        <f>IF(A490="","",YEAR(A490))</f>
        <v/>
      </c>
      <c r="G490" s="13">
        <f>IF(B490="","",IF(D490&lt;&gt;"",D490,IFERROR(INDEX(Contractors!$F$5:$F$204,MATCH(B490,Contractors!$A$5:$A$204,0)),"")))</f>
        <v/>
      </c>
    </row>
    <row r="491">
      <c r="A491" s="20" t="n"/>
      <c r="B491" s="9" t="n"/>
      <c r="C491" s="21" t="n"/>
      <c r="D491" s="9" t="n"/>
      <c r="E491" s="9" t="n"/>
      <c r="F491" s="13">
        <f>IF(A491="","",YEAR(A491))</f>
        <v/>
      </c>
      <c r="G491" s="13">
        <f>IF(B491="","",IF(D491&lt;&gt;"",D491,IFERROR(INDEX(Contractors!$F$5:$F$204,MATCH(B491,Contractors!$A$5:$A$204,0)),"")))</f>
        <v/>
      </c>
    </row>
    <row r="492">
      <c r="A492" s="20" t="n"/>
      <c r="B492" s="9" t="n"/>
      <c r="C492" s="21" t="n"/>
      <c r="D492" s="9" t="n"/>
      <c r="E492" s="9" t="n"/>
      <c r="F492" s="13">
        <f>IF(A492="","",YEAR(A492))</f>
        <v/>
      </c>
      <c r="G492" s="13">
        <f>IF(B492="","",IF(D492&lt;&gt;"",D492,IFERROR(INDEX(Contractors!$F$5:$F$204,MATCH(B492,Contractors!$A$5:$A$204,0)),"")))</f>
        <v/>
      </c>
    </row>
    <row r="493">
      <c r="A493" s="20" t="n"/>
      <c r="B493" s="9" t="n"/>
      <c r="C493" s="21" t="n"/>
      <c r="D493" s="9" t="n"/>
      <c r="E493" s="9" t="n"/>
      <c r="F493" s="13">
        <f>IF(A493="","",YEAR(A493))</f>
        <v/>
      </c>
      <c r="G493" s="13">
        <f>IF(B493="","",IF(D493&lt;&gt;"",D493,IFERROR(INDEX(Contractors!$F$5:$F$204,MATCH(B493,Contractors!$A$5:$A$204,0)),"")))</f>
        <v/>
      </c>
    </row>
    <row r="494">
      <c r="A494" s="20" t="n"/>
      <c r="B494" s="9" t="n"/>
      <c r="C494" s="21" t="n"/>
      <c r="D494" s="9" t="n"/>
      <c r="E494" s="9" t="n"/>
      <c r="F494" s="13">
        <f>IF(A494="","",YEAR(A494))</f>
        <v/>
      </c>
      <c r="G494" s="13">
        <f>IF(B494="","",IF(D494&lt;&gt;"",D494,IFERROR(INDEX(Contractors!$F$5:$F$204,MATCH(B494,Contractors!$A$5:$A$204,0)),"")))</f>
        <v/>
      </c>
    </row>
    <row r="495">
      <c r="A495" s="20" t="n"/>
      <c r="B495" s="9" t="n"/>
      <c r="C495" s="21" t="n"/>
      <c r="D495" s="9" t="n"/>
      <c r="E495" s="9" t="n"/>
      <c r="F495" s="13">
        <f>IF(A495="","",YEAR(A495))</f>
        <v/>
      </c>
      <c r="G495" s="13">
        <f>IF(B495="","",IF(D495&lt;&gt;"",D495,IFERROR(INDEX(Contractors!$F$5:$F$204,MATCH(B495,Contractors!$A$5:$A$204,0)),"")))</f>
        <v/>
      </c>
    </row>
    <row r="496">
      <c r="A496" s="20" t="n"/>
      <c r="B496" s="9" t="n"/>
      <c r="C496" s="21" t="n"/>
      <c r="D496" s="9" t="n"/>
      <c r="E496" s="9" t="n"/>
      <c r="F496" s="13">
        <f>IF(A496="","",YEAR(A496))</f>
        <v/>
      </c>
      <c r="G496" s="13">
        <f>IF(B496="","",IF(D496&lt;&gt;"",D496,IFERROR(INDEX(Contractors!$F$5:$F$204,MATCH(B496,Contractors!$A$5:$A$204,0)),"")))</f>
        <v/>
      </c>
    </row>
    <row r="497">
      <c r="A497" s="20" t="n"/>
      <c r="B497" s="9" t="n"/>
      <c r="C497" s="21" t="n"/>
      <c r="D497" s="9" t="n"/>
      <c r="E497" s="9" t="n"/>
      <c r="F497" s="13">
        <f>IF(A497="","",YEAR(A497))</f>
        <v/>
      </c>
      <c r="G497" s="13">
        <f>IF(B497="","",IF(D497&lt;&gt;"",D497,IFERROR(INDEX(Contractors!$F$5:$F$204,MATCH(B497,Contractors!$A$5:$A$204,0)),"")))</f>
        <v/>
      </c>
    </row>
    <row r="498">
      <c r="A498" s="20" t="n"/>
      <c r="B498" s="9" t="n"/>
      <c r="C498" s="21" t="n"/>
      <c r="D498" s="9" t="n"/>
      <c r="E498" s="9" t="n"/>
      <c r="F498" s="13">
        <f>IF(A498="","",YEAR(A498))</f>
        <v/>
      </c>
      <c r="G498" s="13">
        <f>IF(B498="","",IF(D498&lt;&gt;"",D498,IFERROR(INDEX(Contractors!$F$5:$F$204,MATCH(B498,Contractors!$A$5:$A$204,0)),"")))</f>
        <v/>
      </c>
    </row>
    <row r="499">
      <c r="A499" s="20" t="n"/>
      <c r="B499" s="9" t="n"/>
      <c r="C499" s="21" t="n"/>
      <c r="D499" s="9" t="n"/>
      <c r="E499" s="9" t="n"/>
      <c r="F499" s="13">
        <f>IF(A499="","",YEAR(A499))</f>
        <v/>
      </c>
      <c r="G499" s="13">
        <f>IF(B499="","",IF(D499&lt;&gt;"",D499,IFERROR(INDEX(Contractors!$F$5:$F$204,MATCH(B499,Contractors!$A$5:$A$204,0)),"")))</f>
        <v/>
      </c>
    </row>
    <row r="500">
      <c r="A500" s="20" t="n"/>
      <c r="B500" s="9" t="n"/>
      <c r="C500" s="21" t="n"/>
      <c r="D500" s="9" t="n"/>
      <c r="E500" s="9" t="n"/>
      <c r="F500" s="13">
        <f>IF(A500="","",YEAR(A500))</f>
        <v/>
      </c>
      <c r="G500" s="13">
        <f>IF(B500="","",IF(D500&lt;&gt;"",D500,IFERROR(INDEX(Contractors!$F$5:$F$204,MATCH(B500,Contractors!$A$5:$A$204,0)),"")))</f>
        <v/>
      </c>
    </row>
    <row r="501">
      <c r="A501" s="20" t="n"/>
      <c r="B501" s="9" t="n"/>
      <c r="C501" s="21" t="n"/>
      <c r="D501" s="9" t="n"/>
      <c r="E501" s="9" t="n"/>
      <c r="F501" s="13">
        <f>IF(A501="","",YEAR(A501))</f>
        <v/>
      </c>
      <c r="G501" s="13">
        <f>IF(B501="","",IF(D501&lt;&gt;"",D501,IFERROR(INDEX(Contractors!$F$5:$F$204,MATCH(B501,Contractors!$A$5:$A$204,0)),"")))</f>
        <v/>
      </c>
    </row>
    <row r="502">
      <c r="A502" s="20" t="n"/>
      <c r="B502" s="9" t="n"/>
      <c r="C502" s="21" t="n"/>
      <c r="D502" s="9" t="n"/>
      <c r="E502" s="9" t="n"/>
      <c r="F502" s="13">
        <f>IF(A502="","",YEAR(A502))</f>
        <v/>
      </c>
      <c r="G502" s="13">
        <f>IF(B502="","",IF(D502&lt;&gt;"",D502,IFERROR(INDEX(Contractors!$F$5:$F$204,MATCH(B502,Contractors!$A$5:$A$204,0)),"")))</f>
        <v/>
      </c>
    </row>
    <row r="503">
      <c r="A503" s="20" t="n"/>
      <c r="B503" s="9" t="n"/>
      <c r="C503" s="21" t="n"/>
      <c r="D503" s="9" t="n"/>
      <c r="E503" s="9" t="n"/>
      <c r="F503" s="13">
        <f>IF(A503="","",YEAR(A503))</f>
        <v/>
      </c>
      <c r="G503" s="13">
        <f>IF(B503="","",IF(D503&lt;&gt;"",D503,IFERROR(INDEX(Contractors!$F$5:$F$204,MATCH(B503,Contractors!$A$5:$A$204,0)),"")))</f>
        <v/>
      </c>
    </row>
    <row r="504">
      <c r="A504" s="20" t="n"/>
      <c r="B504" s="9" t="n"/>
      <c r="C504" s="21" t="n"/>
      <c r="D504" s="9" t="n"/>
      <c r="E504" s="9" t="n"/>
      <c r="F504" s="13">
        <f>IF(A504="","",YEAR(A504))</f>
        <v/>
      </c>
      <c r="G504" s="13">
        <f>IF(B504="","",IF(D504&lt;&gt;"",D504,IFERROR(INDEX(Contractors!$F$5:$F$204,MATCH(B504,Contractors!$A$5:$A$204,0)),"")))</f>
        <v/>
      </c>
    </row>
    <row r="505">
      <c r="A505" s="20" t="n"/>
      <c r="B505" s="9" t="n"/>
      <c r="C505" s="21" t="n"/>
      <c r="D505" s="9" t="n"/>
      <c r="E505" s="9" t="n"/>
      <c r="F505" s="13">
        <f>IF(A505="","",YEAR(A505))</f>
        <v/>
      </c>
      <c r="G505" s="13">
        <f>IF(B505="","",IF(D505&lt;&gt;"",D505,IFERROR(INDEX(Contractors!$F$5:$F$204,MATCH(B505,Contractors!$A$5:$A$204,0)),"")))</f>
        <v/>
      </c>
    </row>
    <row r="506">
      <c r="A506" s="20" t="n"/>
      <c r="B506" s="9" t="n"/>
      <c r="C506" s="21" t="n"/>
      <c r="D506" s="9" t="n"/>
      <c r="E506" s="9" t="n"/>
      <c r="F506" s="13">
        <f>IF(A506="","",YEAR(A506))</f>
        <v/>
      </c>
      <c r="G506" s="13">
        <f>IF(B506="","",IF(D506&lt;&gt;"",D506,IFERROR(INDEX(Contractors!$F$5:$F$204,MATCH(B506,Contractors!$A$5:$A$204,0)),"")))</f>
        <v/>
      </c>
    </row>
    <row r="507">
      <c r="A507" s="20" t="n"/>
      <c r="B507" s="9" t="n"/>
      <c r="C507" s="21" t="n"/>
      <c r="D507" s="9" t="n"/>
      <c r="E507" s="9" t="n"/>
      <c r="F507" s="13">
        <f>IF(A507="","",YEAR(A507))</f>
        <v/>
      </c>
      <c r="G507" s="13">
        <f>IF(B507="","",IF(D507&lt;&gt;"",D507,IFERROR(INDEX(Contractors!$F$5:$F$204,MATCH(B507,Contractors!$A$5:$A$204,0)),"")))</f>
        <v/>
      </c>
    </row>
    <row r="508">
      <c r="A508" s="20" t="n"/>
      <c r="B508" s="9" t="n"/>
      <c r="C508" s="21" t="n"/>
      <c r="D508" s="9" t="n"/>
      <c r="E508" s="9" t="n"/>
      <c r="F508" s="13">
        <f>IF(A508="","",YEAR(A508))</f>
        <v/>
      </c>
      <c r="G508" s="13">
        <f>IF(B508="","",IF(D508&lt;&gt;"",D508,IFERROR(INDEX(Contractors!$F$5:$F$204,MATCH(B508,Contractors!$A$5:$A$204,0)),"")))</f>
        <v/>
      </c>
    </row>
    <row r="509">
      <c r="A509" s="20" t="n"/>
      <c r="B509" s="9" t="n"/>
      <c r="C509" s="21" t="n"/>
      <c r="D509" s="9" t="n"/>
      <c r="E509" s="9" t="n"/>
      <c r="F509" s="13">
        <f>IF(A509="","",YEAR(A509))</f>
        <v/>
      </c>
      <c r="G509" s="13">
        <f>IF(B509="","",IF(D509&lt;&gt;"",D509,IFERROR(INDEX(Contractors!$F$5:$F$204,MATCH(B509,Contractors!$A$5:$A$204,0)),"")))</f>
        <v/>
      </c>
    </row>
    <row r="510">
      <c r="A510" s="20" t="n"/>
      <c r="B510" s="9" t="n"/>
      <c r="C510" s="21" t="n"/>
      <c r="D510" s="9" t="n"/>
      <c r="E510" s="9" t="n"/>
      <c r="F510" s="13">
        <f>IF(A510="","",YEAR(A510))</f>
        <v/>
      </c>
      <c r="G510" s="13">
        <f>IF(B510="","",IF(D510&lt;&gt;"",D510,IFERROR(INDEX(Contractors!$F$5:$F$204,MATCH(B510,Contractors!$A$5:$A$204,0)),"")))</f>
        <v/>
      </c>
    </row>
    <row r="511">
      <c r="A511" s="20" t="n"/>
      <c r="B511" s="9" t="n"/>
      <c r="C511" s="21" t="n"/>
      <c r="D511" s="9" t="n"/>
      <c r="E511" s="9" t="n"/>
      <c r="F511" s="13">
        <f>IF(A511="","",YEAR(A511))</f>
        <v/>
      </c>
      <c r="G511" s="13">
        <f>IF(B511="","",IF(D511&lt;&gt;"",D511,IFERROR(INDEX(Contractors!$F$5:$F$204,MATCH(B511,Contractors!$A$5:$A$204,0)),"")))</f>
        <v/>
      </c>
    </row>
    <row r="512">
      <c r="A512" s="20" t="n"/>
      <c r="B512" s="9" t="n"/>
      <c r="C512" s="21" t="n"/>
      <c r="D512" s="9" t="n"/>
      <c r="E512" s="9" t="n"/>
      <c r="F512" s="13">
        <f>IF(A512="","",YEAR(A512))</f>
        <v/>
      </c>
      <c r="G512" s="13">
        <f>IF(B512="","",IF(D512&lt;&gt;"",D512,IFERROR(INDEX(Contractors!$F$5:$F$204,MATCH(B512,Contractors!$A$5:$A$204,0)),"")))</f>
        <v/>
      </c>
    </row>
    <row r="513">
      <c r="A513" s="20" t="n"/>
      <c r="B513" s="9" t="n"/>
      <c r="C513" s="21" t="n"/>
      <c r="D513" s="9" t="n"/>
      <c r="E513" s="9" t="n"/>
      <c r="F513" s="13">
        <f>IF(A513="","",YEAR(A513))</f>
        <v/>
      </c>
      <c r="G513" s="13">
        <f>IF(B513="","",IF(D513&lt;&gt;"",D513,IFERROR(INDEX(Contractors!$F$5:$F$204,MATCH(B513,Contractors!$A$5:$A$204,0)),"")))</f>
        <v/>
      </c>
    </row>
    <row r="514">
      <c r="A514" s="20" t="n"/>
      <c r="B514" s="9" t="n"/>
      <c r="C514" s="21" t="n"/>
      <c r="D514" s="9" t="n"/>
      <c r="E514" s="9" t="n"/>
      <c r="F514" s="13">
        <f>IF(A514="","",YEAR(A514))</f>
        <v/>
      </c>
      <c r="G514" s="13">
        <f>IF(B514="","",IF(D514&lt;&gt;"",D514,IFERROR(INDEX(Contractors!$F$5:$F$204,MATCH(B514,Contractors!$A$5:$A$204,0)),"")))</f>
        <v/>
      </c>
    </row>
    <row r="515">
      <c r="A515" s="20" t="n"/>
      <c r="B515" s="9" t="n"/>
      <c r="C515" s="21" t="n"/>
      <c r="D515" s="9" t="n"/>
      <c r="E515" s="9" t="n"/>
      <c r="F515" s="13">
        <f>IF(A515="","",YEAR(A515))</f>
        <v/>
      </c>
      <c r="G515" s="13">
        <f>IF(B515="","",IF(D515&lt;&gt;"",D515,IFERROR(INDEX(Contractors!$F$5:$F$204,MATCH(B515,Contractors!$A$5:$A$204,0)),"")))</f>
        <v/>
      </c>
    </row>
    <row r="516">
      <c r="A516" s="20" t="n"/>
      <c r="B516" s="9" t="n"/>
      <c r="C516" s="21" t="n"/>
      <c r="D516" s="9" t="n"/>
      <c r="E516" s="9" t="n"/>
      <c r="F516" s="13">
        <f>IF(A516="","",YEAR(A516))</f>
        <v/>
      </c>
      <c r="G516" s="13">
        <f>IF(B516="","",IF(D516&lt;&gt;"",D516,IFERROR(INDEX(Contractors!$F$5:$F$204,MATCH(B516,Contractors!$A$5:$A$204,0)),"")))</f>
        <v/>
      </c>
    </row>
    <row r="517">
      <c r="A517" s="20" t="n"/>
      <c r="B517" s="9" t="n"/>
      <c r="C517" s="21" t="n"/>
      <c r="D517" s="9" t="n"/>
      <c r="E517" s="9" t="n"/>
      <c r="F517" s="13">
        <f>IF(A517="","",YEAR(A517))</f>
        <v/>
      </c>
      <c r="G517" s="13">
        <f>IF(B517="","",IF(D517&lt;&gt;"",D517,IFERROR(INDEX(Contractors!$F$5:$F$204,MATCH(B517,Contractors!$A$5:$A$204,0)),"")))</f>
        <v/>
      </c>
    </row>
    <row r="518">
      <c r="A518" s="20" t="n"/>
      <c r="B518" s="9" t="n"/>
      <c r="C518" s="21" t="n"/>
      <c r="D518" s="9" t="n"/>
      <c r="E518" s="9" t="n"/>
      <c r="F518" s="13">
        <f>IF(A518="","",YEAR(A518))</f>
        <v/>
      </c>
      <c r="G518" s="13">
        <f>IF(B518="","",IF(D518&lt;&gt;"",D518,IFERROR(INDEX(Contractors!$F$5:$F$204,MATCH(B518,Contractors!$A$5:$A$204,0)),"")))</f>
        <v/>
      </c>
    </row>
    <row r="519">
      <c r="A519" s="20" t="n"/>
      <c r="B519" s="9" t="n"/>
      <c r="C519" s="21" t="n"/>
      <c r="D519" s="9" t="n"/>
      <c r="E519" s="9" t="n"/>
      <c r="F519" s="13">
        <f>IF(A519="","",YEAR(A519))</f>
        <v/>
      </c>
      <c r="G519" s="13">
        <f>IF(B519="","",IF(D519&lt;&gt;"",D519,IFERROR(INDEX(Contractors!$F$5:$F$204,MATCH(B519,Contractors!$A$5:$A$204,0)),"")))</f>
        <v/>
      </c>
    </row>
    <row r="520">
      <c r="A520" s="20" t="n"/>
      <c r="B520" s="9" t="n"/>
      <c r="C520" s="21" t="n"/>
      <c r="D520" s="9" t="n"/>
      <c r="E520" s="9" t="n"/>
      <c r="F520" s="13">
        <f>IF(A520="","",YEAR(A520))</f>
        <v/>
      </c>
      <c r="G520" s="13">
        <f>IF(B520="","",IF(D520&lt;&gt;"",D520,IFERROR(INDEX(Contractors!$F$5:$F$204,MATCH(B520,Contractors!$A$5:$A$204,0)),"")))</f>
        <v/>
      </c>
    </row>
    <row r="521">
      <c r="A521" s="20" t="n"/>
      <c r="B521" s="9" t="n"/>
      <c r="C521" s="21" t="n"/>
      <c r="D521" s="9" t="n"/>
      <c r="E521" s="9" t="n"/>
      <c r="F521" s="13">
        <f>IF(A521="","",YEAR(A521))</f>
        <v/>
      </c>
      <c r="G521" s="13">
        <f>IF(B521="","",IF(D521&lt;&gt;"",D521,IFERROR(INDEX(Contractors!$F$5:$F$204,MATCH(B521,Contractors!$A$5:$A$204,0)),"")))</f>
        <v/>
      </c>
    </row>
    <row r="522">
      <c r="A522" s="20" t="n"/>
      <c r="B522" s="9" t="n"/>
      <c r="C522" s="21" t="n"/>
      <c r="D522" s="9" t="n"/>
      <c r="E522" s="9" t="n"/>
      <c r="F522" s="13">
        <f>IF(A522="","",YEAR(A522))</f>
        <v/>
      </c>
      <c r="G522" s="13">
        <f>IF(B522="","",IF(D522&lt;&gt;"",D522,IFERROR(INDEX(Contractors!$F$5:$F$204,MATCH(B522,Contractors!$A$5:$A$204,0)),"")))</f>
        <v/>
      </c>
    </row>
    <row r="523">
      <c r="A523" s="20" t="n"/>
      <c r="B523" s="9" t="n"/>
      <c r="C523" s="21" t="n"/>
      <c r="D523" s="9" t="n"/>
      <c r="E523" s="9" t="n"/>
      <c r="F523" s="13">
        <f>IF(A523="","",YEAR(A523))</f>
        <v/>
      </c>
      <c r="G523" s="13">
        <f>IF(B523="","",IF(D523&lt;&gt;"",D523,IFERROR(INDEX(Contractors!$F$5:$F$204,MATCH(B523,Contractors!$A$5:$A$204,0)),"")))</f>
        <v/>
      </c>
    </row>
    <row r="524">
      <c r="A524" s="20" t="n"/>
      <c r="B524" s="9" t="n"/>
      <c r="C524" s="21" t="n"/>
      <c r="D524" s="9" t="n"/>
      <c r="E524" s="9" t="n"/>
      <c r="F524" s="13">
        <f>IF(A524="","",YEAR(A524))</f>
        <v/>
      </c>
      <c r="G524" s="13">
        <f>IF(B524="","",IF(D524&lt;&gt;"",D524,IFERROR(INDEX(Contractors!$F$5:$F$204,MATCH(B524,Contractors!$A$5:$A$204,0)),"")))</f>
        <v/>
      </c>
    </row>
    <row r="525">
      <c r="A525" s="20" t="n"/>
      <c r="B525" s="9" t="n"/>
      <c r="C525" s="21" t="n"/>
      <c r="D525" s="9" t="n"/>
      <c r="E525" s="9" t="n"/>
      <c r="F525" s="13">
        <f>IF(A525="","",YEAR(A525))</f>
        <v/>
      </c>
      <c r="G525" s="13">
        <f>IF(B525="","",IF(D525&lt;&gt;"",D525,IFERROR(INDEX(Contractors!$F$5:$F$204,MATCH(B525,Contractors!$A$5:$A$204,0)),"")))</f>
        <v/>
      </c>
    </row>
    <row r="526">
      <c r="A526" s="20" t="n"/>
      <c r="B526" s="9" t="n"/>
      <c r="C526" s="21" t="n"/>
      <c r="D526" s="9" t="n"/>
      <c r="E526" s="9" t="n"/>
      <c r="F526" s="13">
        <f>IF(A526="","",YEAR(A526))</f>
        <v/>
      </c>
      <c r="G526" s="13">
        <f>IF(B526="","",IF(D526&lt;&gt;"",D526,IFERROR(INDEX(Contractors!$F$5:$F$204,MATCH(B526,Contractors!$A$5:$A$204,0)),"")))</f>
        <v/>
      </c>
    </row>
    <row r="527">
      <c r="A527" s="20" t="n"/>
      <c r="B527" s="9" t="n"/>
      <c r="C527" s="21" t="n"/>
      <c r="D527" s="9" t="n"/>
      <c r="E527" s="9" t="n"/>
      <c r="F527" s="13">
        <f>IF(A527="","",YEAR(A527))</f>
        <v/>
      </c>
      <c r="G527" s="13">
        <f>IF(B527="","",IF(D527&lt;&gt;"",D527,IFERROR(INDEX(Contractors!$F$5:$F$204,MATCH(B527,Contractors!$A$5:$A$204,0)),"")))</f>
        <v/>
      </c>
    </row>
    <row r="528">
      <c r="A528" s="20" t="n"/>
      <c r="B528" s="9" t="n"/>
      <c r="C528" s="21" t="n"/>
      <c r="D528" s="9" t="n"/>
      <c r="E528" s="9" t="n"/>
      <c r="F528" s="13">
        <f>IF(A528="","",YEAR(A528))</f>
        <v/>
      </c>
      <c r="G528" s="13">
        <f>IF(B528="","",IF(D528&lt;&gt;"",D528,IFERROR(INDEX(Contractors!$F$5:$F$204,MATCH(B528,Contractors!$A$5:$A$204,0)),"")))</f>
        <v/>
      </c>
    </row>
    <row r="529">
      <c r="A529" s="20" t="n"/>
      <c r="B529" s="9" t="n"/>
      <c r="C529" s="21" t="n"/>
      <c r="D529" s="9" t="n"/>
      <c r="E529" s="9" t="n"/>
      <c r="F529" s="13">
        <f>IF(A529="","",YEAR(A529))</f>
        <v/>
      </c>
      <c r="G529" s="13">
        <f>IF(B529="","",IF(D529&lt;&gt;"",D529,IFERROR(INDEX(Contractors!$F$5:$F$204,MATCH(B529,Contractors!$A$5:$A$204,0)),"")))</f>
        <v/>
      </c>
    </row>
    <row r="530">
      <c r="A530" s="20" t="n"/>
      <c r="B530" s="9" t="n"/>
      <c r="C530" s="21" t="n"/>
      <c r="D530" s="9" t="n"/>
      <c r="E530" s="9" t="n"/>
      <c r="F530" s="13">
        <f>IF(A530="","",YEAR(A530))</f>
        <v/>
      </c>
      <c r="G530" s="13">
        <f>IF(B530="","",IF(D530&lt;&gt;"",D530,IFERROR(INDEX(Contractors!$F$5:$F$204,MATCH(B530,Contractors!$A$5:$A$204,0)),"")))</f>
        <v/>
      </c>
    </row>
    <row r="531">
      <c r="A531" s="20" t="n"/>
      <c r="B531" s="9" t="n"/>
      <c r="C531" s="21" t="n"/>
      <c r="D531" s="9" t="n"/>
      <c r="E531" s="9" t="n"/>
      <c r="F531" s="13">
        <f>IF(A531="","",YEAR(A531))</f>
        <v/>
      </c>
      <c r="G531" s="13">
        <f>IF(B531="","",IF(D531&lt;&gt;"",D531,IFERROR(INDEX(Contractors!$F$5:$F$204,MATCH(B531,Contractors!$A$5:$A$204,0)),"")))</f>
        <v/>
      </c>
    </row>
    <row r="532">
      <c r="A532" s="20" t="n"/>
      <c r="B532" s="9" t="n"/>
      <c r="C532" s="21" t="n"/>
      <c r="D532" s="9" t="n"/>
      <c r="E532" s="9" t="n"/>
      <c r="F532" s="13">
        <f>IF(A532="","",YEAR(A532))</f>
        <v/>
      </c>
      <c r="G532" s="13">
        <f>IF(B532="","",IF(D532&lt;&gt;"",D532,IFERROR(INDEX(Contractors!$F$5:$F$204,MATCH(B532,Contractors!$A$5:$A$204,0)),"")))</f>
        <v/>
      </c>
    </row>
    <row r="533">
      <c r="A533" s="20" t="n"/>
      <c r="B533" s="9" t="n"/>
      <c r="C533" s="21" t="n"/>
      <c r="D533" s="9" t="n"/>
      <c r="E533" s="9" t="n"/>
      <c r="F533" s="13">
        <f>IF(A533="","",YEAR(A533))</f>
        <v/>
      </c>
      <c r="G533" s="13">
        <f>IF(B533="","",IF(D533&lt;&gt;"",D533,IFERROR(INDEX(Contractors!$F$5:$F$204,MATCH(B533,Contractors!$A$5:$A$204,0)),"")))</f>
        <v/>
      </c>
    </row>
    <row r="534">
      <c r="A534" s="20" t="n"/>
      <c r="B534" s="9" t="n"/>
      <c r="C534" s="21" t="n"/>
      <c r="D534" s="9" t="n"/>
      <c r="E534" s="9" t="n"/>
      <c r="F534" s="13">
        <f>IF(A534="","",YEAR(A534))</f>
        <v/>
      </c>
      <c r="G534" s="13">
        <f>IF(B534="","",IF(D534&lt;&gt;"",D534,IFERROR(INDEX(Contractors!$F$5:$F$204,MATCH(B534,Contractors!$A$5:$A$204,0)),"")))</f>
        <v/>
      </c>
    </row>
    <row r="535">
      <c r="A535" s="20" t="n"/>
      <c r="B535" s="9" t="n"/>
      <c r="C535" s="21" t="n"/>
      <c r="D535" s="9" t="n"/>
      <c r="E535" s="9" t="n"/>
      <c r="F535" s="13">
        <f>IF(A535="","",YEAR(A535))</f>
        <v/>
      </c>
      <c r="G535" s="13">
        <f>IF(B535="","",IF(D535&lt;&gt;"",D535,IFERROR(INDEX(Contractors!$F$5:$F$204,MATCH(B535,Contractors!$A$5:$A$204,0)),"")))</f>
        <v/>
      </c>
    </row>
    <row r="536">
      <c r="A536" s="20" t="n"/>
      <c r="B536" s="9" t="n"/>
      <c r="C536" s="21" t="n"/>
      <c r="D536" s="9" t="n"/>
      <c r="E536" s="9" t="n"/>
      <c r="F536" s="13">
        <f>IF(A536="","",YEAR(A536))</f>
        <v/>
      </c>
      <c r="G536" s="13">
        <f>IF(B536="","",IF(D536&lt;&gt;"",D536,IFERROR(INDEX(Contractors!$F$5:$F$204,MATCH(B536,Contractors!$A$5:$A$204,0)),"")))</f>
        <v/>
      </c>
    </row>
    <row r="537">
      <c r="A537" s="20" t="n"/>
      <c r="B537" s="9" t="n"/>
      <c r="C537" s="21" t="n"/>
      <c r="D537" s="9" t="n"/>
      <c r="E537" s="9" t="n"/>
      <c r="F537" s="13">
        <f>IF(A537="","",YEAR(A537))</f>
        <v/>
      </c>
      <c r="G537" s="13">
        <f>IF(B537="","",IF(D537&lt;&gt;"",D537,IFERROR(INDEX(Contractors!$F$5:$F$204,MATCH(B537,Contractors!$A$5:$A$204,0)),"")))</f>
        <v/>
      </c>
    </row>
    <row r="538">
      <c r="A538" s="20" t="n"/>
      <c r="B538" s="9" t="n"/>
      <c r="C538" s="21" t="n"/>
      <c r="D538" s="9" t="n"/>
      <c r="E538" s="9" t="n"/>
      <c r="F538" s="13">
        <f>IF(A538="","",YEAR(A538))</f>
        <v/>
      </c>
      <c r="G538" s="13">
        <f>IF(B538="","",IF(D538&lt;&gt;"",D538,IFERROR(INDEX(Contractors!$F$5:$F$204,MATCH(B538,Contractors!$A$5:$A$204,0)),"")))</f>
        <v/>
      </c>
    </row>
    <row r="539">
      <c r="A539" s="20" t="n"/>
      <c r="B539" s="9" t="n"/>
      <c r="C539" s="21" t="n"/>
      <c r="D539" s="9" t="n"/>
      <c r="E539" s="9" t="n"/>
      <c r="F539" s="13">
        <f>IF(A539="","",YEAR(A539))</f>
        <v/>
      </c>
      <c r="G539" s="13">
        <f>IF(B539="","",IF(D539&lt;&gt;"",D539,IFERROR(INDEX(Contractors!$F$5:$F$204,MATCH(B539,Contractors!$A$5:$A$204,0)),"")))</f>
        <v/>
      </c>
    </row>
    <row r="540">
      <c r="A540" s="20" t="n"/>
      <c r="B540" s="9" t="n"/>
      <c r="C540" s="21" t="n"/>
      <c r="D540" s="9" t="n"/>
      <c r="E540" s="9" t="n"/>
      <c r="F540" s="13">
        <f>IF(A540="","",YEAR(A540))</f>
        <v/>
      </c>
      <c r="G540" s="13">
        <f>IF(B540="","",IF(D540&lt;&gt;"",D540,IFERROR(INDEX(Contractors!$F$5:$F$204,MATCH(B540,Contractors!$A$5:$A$204,0)),"")))</f>
        <v/>
      </c>
    </row>
    <row r="541">
      <c r="A541" s="20" t="n"/>
      <c r="B541" s="9" t="n"/>
      <c r="C541" s="21" t="n"/>
      <c r="D541" s="9" t="n"/>
      <c r="E541" s="9" t="n"/>
      <c r="F541" s="13">
        <f>IF(A541="","",YEAR(A541))</f>
        <v/>
      </c>
      <c r="G541" s="13">
        <f>IF(B541="","",IF(D541&lt;&gt;"",D541,IFERROR(INDEX(Contractors!$F$5:$F$204,MATCH(B541,Contractors!$A$5:$A$204,0)),"")))</f>
        <v/>
      </c>
    </row>
    <row r="542">
      <c r="A542" s="20" t="n"/>
      <c r="B542" s="9" t="n"/>
      <c r="C542" s="21" t="n"/>
      <c r="D542" s="9" t="n"/>
      <c r="E542" s="9" t="n"/>
      <c r="F542" s="13">
        <f>IF(A542="","",YEAR(A542))</f>
        <v/>
      </c>
      <c r="G542" s="13">
        <f>IF(B542="","",IF(D542&lt;&gt;"",D542,IFERROR(INDEX(Contractors!$F$5:$F$204,MATCH(B542,Contractors!$A$5:$A$204,0)),"")))</f>
        <v/>
      </c>
    </row>
    <row r="543">
      <c r="A543" s="20" t="n"/>
      <c r="B543" s="9" t="n"/>
      <c r="C543" s="21" t="n"/>
      <c r="D543" s="9" t="n"/>
      <c r="E543" s="9" t="n"/>
      <c r="F543" s="13">
        <f>IF(A543="","",YEAR(A543))</f>
        <v/>
      </c>
      <c r="G543" s="13">
        <f>IF(B543="","",IF(D543&lt;&gt;"",D543,IFERROR(INDEX(Contractors!$F$5:$F$204,MATCH(B543,Contractors!$A$5:$A$204,0)),"")))</f>
        <v/>
      </c>
    </row>
    <row r="544">
      <c r="A544" s="20" t="n"/>
      <c r="B544" s="9" t="n"/>
      <c r="C544" s="21" t="n"/>
      <c r="D544" s="9" t="n"/>
      <c r="E544" s="9" t="n"/>
      <c r="F544" s="13">
        <f>IF(A544="","",YEAR(A544))</f>
        <v/>
      </c>
      <c r="G544" s="13">
        <f>IF(B544="","",IF(D544&lt;&gt;"",D544,IFERROR(INDEX(Contractors!$F$5:$F$204,MATCH(B544,Contractors!$A$5:$A$204,0)),"")))</f>
        <v/>
      </c>
    </row>
    <row r="545">
      <c r="A545" s="20" t="n"/>
      <c r="B545" s="9" t="n"/>
      <c r="C545" s="21" t="n"/>
      <c r="D545" s="9" t="n"/>
      <c r="E545" s="9" t="n"/>
      <c r="F545" s="13">
        <f>IF(A545="","",YEAR(A545))</f>
        <v/>
      </c>
      <c r="G545" s="13">
        <f>IF(B545="","",IF(D545&lt;&gt;"",D545,IFERROR(INDEX(Contractors!$F$5:$F$204,MATCH(B545,Contractors!$A$5:$A$204,0)),"")))</f>
        <v/>
      </c>
    </row>
    <row r="546">
      <c r="A546" s="20" t="n"/>
      <c r="B546" s="9" t="n"/>
      <c r="C546" s="21" t="n"/>
      <c r="D546" s="9" t="n"/>
      <c r="E546" s="9" t="n"/>
      <c r="F546" s="13">
        <f>IF(A546="","",YEAR(A546))</f>
        <v/>
      </c>
      <c r="G546" s="13">
        <f>IF(B546="","",IF(D546&lt;&gt;"",D546,IFERROR(INDEX(Contractors!$F$5:$F$204,MATCH(B546,Contractors!$A$5:$A$204,0)),"")))</f>
        <v/>
      </c>
    </row>
    <row r="547">
      <c r="A547" s="20" t="n"/>
      <c r="B547" s="9" t="n"/>
      <c r="C547" s="21" t="n"/>
      <c r="D547" s="9" t="n"/>
      <c r="E547" s="9" t="n"/>
      <c r="F547" s="13">
        <f>IF(A547="","",YEAR(A547))</f>
        <v/>
      </c>
      <c r="G547" s="13">
        <f>IF(B547="","",IF(D547&lt;&gt;"",D547,IFERROR(INDEX(Contractors!$F$5:$F$204,MATCH(B547,Contractors!$A$5:$A$204,0)),"")))</f>
        <v/>
      </c>
    </row>
    <row r="548">
      <c r="A548" s="20" t="n"/>
      <c r="B548" s="9" t="n"/>
      <c r="C548" s="21" t="n"/>
      <c r="D548" s="9" t="n"/>
      <c r="E548" s="9" t="n"/>
      <c r="F548" s="13">
        <f>IF(A548="","",YEAR(A548))</f>
        <v/>
      </c>
      <c r="G548" s="13">
        <f>IF(B548="","",IF(D548&lt;&gt;"",D548,IFERROR(INDEX(Contractors!$F$5:$F$204,MATCH(B548,Contractors!$A$5:$A$204,0)),"")))</f>
        <v/>
      </c>
    </row>
    <row r="549">
      <c r="A549" s="20" t="n"/>
      <c r="B549" s="9" t="n"/>
      <c r="C549" s="21" t="n"/>
      <c r="D549" s="9" t="n"/>
      <c r="E549" s="9" t="n"/>
      <c r="F549" s="13">
        <f>IF(A549="","",YEAR(A549))</f>
        <v/>
      </c>
      <c r="G549" s="13">
        <f>IF(B549="","",IF(D549&lt;&gt;"",D549,IFERROR(INDEX(Contractors!$F$5:$F$204,MATCH(B549,Contractors!$A$5:$A$204,0)),"")))</f>
        <v/>
      </c>
    </row>
    <row r="550">
      <c r="A550" s="20" t="n"/>
      <c r="B550" s="9" t="n"/>
      <c r="C550" s="21" t="n"/>
      <c r="D550" s="9" t="n"/>
      <c r="E550" s="9" t="n"/>
      <c r="F550" s="13">
        <f>IF(A550="","",YEAR(A550))</f>
        <v/>
      </c>
      <c r="G550" s="13">
        <f>IF(B550="","",IF(D550&lt;&gt;"",D550,IFERROR(INDEX(Contractors!$F$5:$F$204,MATCH(B550,Contractors!$A$5:$A$204,0)),"")))</f>
        <v/>
      </c>
    </row>
    <row r="551">
      <c r="A551" s="20" t="n"/>
      <c r="B551" s="9" t="n"/>
      <c r="C551" s="21" t="n"/>
      <c r="D551" s="9" t="n"/>
      <c r="E551" s="9" t="n"/>
      <c r="F551" s="13">
        <f>IF(A551="","",YEAR(A551))</f>
        <v/>
      </c>
      <c r="G551" s="13">
        <f>IF(B551="","",IF(D551&lt;&gt;"",D551,IFERROR(INDEX(Contractors!$F$5:$F$204,MATCH(B551,Contractors!$A$5:$A$204,0)),"")))</f>
        <v/>
      </c>
    </row>
    <row r="552">
      <c r="A552" s="20" t="n"/>
      <c r="B552" s="9" t="n"/>
      <c r="C552" s="21" t="n"/>
      <c r="D552" s="9" t="n"/>
      <c r="E552" s="9" t="n"/>
      <c r="F552" s="13">
        <f>IF(A552="","",YEAR(A552))</f>
        <v/>
      </c>
      <c r="G552" s="13">
        <f>IF(B552="","",IF(D552&lt;&gt;"",D552,IFERROR(INDEX(Contractors!$F$5:$F$204,MATCH(B552,Contractors!$A$5:$A$204,0)),"")))</f>
        <v/>
      </c>
    </row>
    <row r="553">
      <c r="A553" s="20" t="n"/>
      <c r="B553" s="9" t="n"/>
      <c r="C553" s="21" t="n"/>
      <c r="D553" s="9" t="n"/>
      <c r="E553" s="9" t="n"/>
      <c r="F553" s="13">
        <f>IF(A553="","",YEAR(A553))</f>
        <v/>
      </c>
      <c r="G553" s="13">
        <f>IF(B553="","",IF(D553&lt;&gt;"",D553,IFERROR(INDEX(Contractors!$F$5:$F$204,MATCH(B553,Contractors!$A$5:$A$204,0)),"")))</f>
        <v/>
      </c>
    </row>
    <row r="554">
      <c r="A554" s="20" t="n"/>
      <c r="B554" s="9" t="n"/>
      <c r="C554" s="21" t="n"/>
      <c r="D554" s="9" t="n"/>
      <c r="E554" s="9" t="n"/>
      <c r="F554" s="13">
        <f>IF(A554="","",YEAR(A554))</f>
        <v/>
      </c>
      <c r="G554" s="13">
        <f>IF(B554="","",IF(D554&lt;&gt;"",D554,IFERROR(INDEX(Contractors!$F$5:$F$204,MATCH(B554,Contractors!$A$5:$A$204,0)),"")))</f>
        <v/>
      </c>
    </row>
    <row r="555">
      <c r="A555" s="20" t="n"/>
      <c r="B555" s="9" t="n"/>
      <c r="C555" s="21" t="n"/>
      <c r="D555" s="9" t="n"/>
      <c r="E555" s="9" t="n"/>
      <c r="F555" s="13">
        <f>IF(A555="","",YEAR(A555))</f>
        <v/>
      </c>
      <c r="G555" s="13">
        <f>IF(B555="","",IF(D555&lt;&gt;"",D555,IFERROR(INDEX(Contractors!$F$5:$F$204,MATCH(B555,Contractors!$A$5:$A$204,0)),"")))</f>
        <v/>
      </c>
    </row>
    <row r="556">
      <c r="A556" s="20" t="n"/>
      <c r="B556" s="9" t="n"/>
      <c r="C556" s="21" t="n"/>
      <c r="D556" s="9" t="n"/>
      <c r="E556" s="9" t="n"/>
      <c r="F556" s="13">
        <f>IF(A556="","",YEAR(A556))</f>
        <v/>
      </c>
      <c r="G556" s="13">
        <f>IF(B556="","",IF(D556&lt;&gt;"",D556,IFERROR(INDEX(Contractors!$F$5:$F$204,MATCH(B556,Contractors!$A$5:$A$204,0)),"")))</f>
        <v/>
      </c>
    </row>
    <row r="557">
      <c r="A557" s="20" t="n"/>
      <c r="B557" s="9" t="n"/>
      <c r="C557" s="21" t="n"/>
      <c r="D557" s="9" t="n"/>
      <c r="E557" s="9" t="n"/>
      <c r="F557" s="13">
        <f>IF(A557="","",YEAR(A557))</f>
        <v/>
      </c>
      <c r="G557" s="13">
        <f>IF(B557="","",IF(D557&lt;&gt;"",D557,IFERROR(INDEX(Contractors!$F$5:$F$204,MATCH(B557,Contractors!$A$5:$A$204,0)),"")))</f>
        <v/>
      </c>
    </row>
    <row r="558">
      <c r="A558" s="20" t="n"/>
      <c r="B558" s="9" t="n"/>
      <c r="C558" s="21" t="n"/>
      <c r="D558" s="9" t="n"/>
      <c r="E558" s="9" t="n"/>
      <c r="F558" s="13">
        <f>IF(A558="","",YEAR(A558))</f>
        <v/>
      </c>
      <c r="G558" s="13">
        <f>IF(B558="","",IF(D558&lt;&gt;"",D558,IFERROR(INDEX(Contractors!$F$5:$F$204,MATCH(B558,Contractors!$A$5:$A$204,0)),"")))</f>
        <v/>
      </c>
    </row>
    <row r="559">
      <c r="A559" s="20" t="n"/>
      <c r="B559" s="9" t="n"/>
      <c r="C559" s="21" t="n"/>
      <c r="D559" s="9" t="n"/>
      <c r="E559" s="9" t="n"/>
      <c r="F559" s="13">
        <f>IF(A559="","",YEAR(A559))</f>
        <v/>
      </c>
      <c r="G559" s="13">
        <f>IF(B559="","",IF(D559&lt;&gt;"",D559,IFERROR(INDEX(Contractors!$F$5:$F$204,MATCH(B559,Contractors!$A$5:$A$204,0)),"")))</f>
        <v/>
      </c>
    </row>
    <row r="560">
      <c r="A560" s="20" t="n"/>
      <c r="B560" s="9" t="n"/>
      <c r="C560" s="21" t="n"/>
      <c r="D560" s="9" t="n"/>
      <c r="E560" s="9" t="n"/>
      <c r="F560" s="13">
        <f>IF(A560="","",YEAR(A560))</f>
        <v/>
      </c>
      <c r="G560" s="13">
        <f>IF(B560="","",IF(D560&lt;&gt;"",D560,IFERROR(INDEX(Contractors!$F$5:$F$204,MATCH(B560,Contractors!$A$5:$A$204,0)),"")))</f>
        <v/>
      </c>
    </row>
    <row r="561">
      <c r="A561" s="20" t="n"/>
      <c r="B561" s="9" t="n"/>
      <c r="C561" s="21" t="n"/>
      <c r="D561" s="9" t="n"/>
      <c r="E561" s="9" t="n"/>
      <c r="F561" s="13">
        <f>IF(A561="","",YEAR(A561))</f>
        <v/>
      </c>
      <c r="G561" s="13">
        <f>IF(B561="","",IF(D561&lt;&gt;"",D561,IFERROR(INDEX(Contractors!$F$5:$F$204,MATCH(B561,Contractors!$A$5:$A$204,0)),"")))</f>
        <v/>
      </c>
    </row>
    <row r="562">
      <c r="A562" s="20" t="n"/>
      <c r="B562" s="9" t="n"/>
      <c r="C562" s="21" t="n"/>
      <c r="D562" s="9" t="n"/>
      <c r="E562" s="9" t="n"/>
      <c r="F562" s="13">
        <f>IF(A562="","",YEAR(A562))</f>
        <v/>
      </c>
      <c r="G562" s="13">
        <f>IF(B562="","",IF(D562&lt;&gt;"",D562,IFERROR(INDEX(Contractors!$F$5:$F$204,MATCH(B562,Contractors!$A$5:$A$204,0)),"")))</f>
        <v/>
      </c>
    </row>
    <row r="563">
      <c r="A563" s="20" t="n"/>
      <c r="B563" s="9" t="n"/>
      <c r="C563" s="21" t="n"/>
      <c r="D563" s="9" t="n"/>
      <c r="E563" s="9" t="n"/>
      <c r="F563" s="13">
        <f>IF(A563="","",YEAR(A563))</f>
        <v/>
      </c>
      <c r="G563" s="13">
        <f>IF(B563="","",IF(D563&lt;&gt;"",D563,IFERROR(INDEX(Contractors!$F$5:$F$204,MATCH(B563,Contractors!$A$5:$A$204,0)),"")))</f>
        <v/>
      </c>
    </row>
    <row r="564">
      <c r="A564" s="20" t="n"/>
      <c r="B564" s="9" t="n"/>
      <c r="C564" s="21" t="n"/>
      <c r="D564" s="9" t="n"/>
      <c r="E564" s="9" t="n"/>
      <c r="F564" s="13">
        <f>IF(A564="","",YEAR(A564))</f>
        <v/>
      </c>
      <c r="G564" s="13">
        <f>IF(B564="","",IF(D564&lt;&gt;"",D564,IFERROR(INDEX(Contractors!$F$5:$F$204,MATCH(B564,Contractors!$A$5:$A$204,0)),"")))</f>
        <v/>
      </c>
    </row>
    <row r="565">
      <c r="A565" s="20" t="n"/>
      <c r="B565" s="9" t="n"/>
      <c r="C565" s="21" t="n"/>
      <c r="D565" s="9" t="n"/>
      <c r="E565" s="9" t="n"/>
      <c r="F565" s="13">
        <f>IF(A565="","",YEAR(A565))</f>
        <v/>
      </c>
      <c r="G565" s="13">
        <f>IF(B565="","",IF(D565&lt;&gt;"",D565,IFERROR(INDEX(Contractors!$F$5:$F$204,MATCH(B565,Contractors!$A$5:$A$204,0)),"")))</f>
        <v/>
      </c>
    </row>
    <row r="566">
      <c r="A566" s="20" t="n"/>
      <c r="B566" s="9" t="n"/>
      <c r="C566" s="21" t="n"/>
      <c r="D566" s="9" t="n"/>
      <c r="E566" s="9" t="n"/>
      <c r="F566" s="13">
        <f>IF(A566="","",YEAR(A566))</f>
        <v/>
      </c>
      <c r="G566" s="13">
        <f>IF(B566="","",IF(D566&lt;&gt;"",D566,IFERROR(INDEX(Contractors!$F$5:$F$204,MATCH(B566,Contractors!$A$5:$A$204,0)),"")))</f>
        <v/>
      </c>
    </row>
    <row r="567">
      <c r="A567" s="20" t="n"/>
      <c r="B567" s="9" t="n"/>
      <c r="C567" s="21" t="n"/>
      <c r="D567" s="9" t="n"/>
      <c r="E567" s="9" t="n"/>
      <c r="F567" s="13">
        <f>IF(A567="","",YEAR(A567))</f>
        <v/>
      </c>
      <c r="G567" s="13">
        <f>IF(B567="","",IF(D567&lt;&gt;"",D567,IFERROR(INDEX(Contractors!$F$5:$F$204,MATCH(B567,Contractors!$A$5:$A$204,0)),"")))</f>
        <v/>
      </c>
    </row>
    <row r="568">
      <c r="A568" s="20" t="n"/>
      <c r="B568" s="9" t="n"/>
      <c r="C568" s="21" t="n"/>
      <c r="D568" s="9" t="n"/>
      <c r="E568" s="9" t="n"/>
      <c r="F568" s="13">
        <f>IF(A568="","",YEAR(A568))</f>
        <v/>
      </c>
      <c r="G568" s="13">
        <f>IF(B568="","",IF(D568&lt;&gt;"",D568,IFERROR(INDEX(Contractors!$F$5:$F$204,MATCH(B568,Contractors!$A$5:$A$204,0)),"")))</f>
        <v/>
      </c>
    </row>
    <row r="569">
      <c r="A569" s="20" t="n"/>
      <c r="B569" s="9" t="n"/>
      <c r="C569" s="21" t="n"/>
      <c r="D569" s="9" t="n"/>
      <c r="E569" s="9" t="n"/>
      <c r="F569" s="13">
        <f>IF(A569="","",YEAR(A569))</f>
        <v/>
      </c>
      <c r="G569" s="13">
        <f>IF(B569="","",IF(D569&lt;&gt;"",D569,IFERROR(INDEX(Contractors!$F$5:$F$204,MATCH(B569,Contractors!$A$5:$A$204,0)),"")))</f>
        <v/>
      </c>
    </row>
    <row r="570">
      <c r="A570" s="20" t="n"/>
      <c r="B570" s="9" t="n"/>
      <c r="C570" s="21" t="n"/>
      <c r="D570" s="9" t="n"/>
      <c r="E570" s="9" t="n"/>
      <c r="F570" s="13">
        <f>IF(A570="","",YEAR(A570))</f>
        <v/>
      </c>
      <c r="G570" s="13">
        <f>IF(B570="","",IF(D570&lt;&gt;"",D570,IFERROR(INDEX(Contractors!$F$5:$F$204,MATCH(B570,Contractors!$A$5:$A$204,0)),"")))</f>
        <v/>
      </c>
    </row>
    <row r="571">
      <c r="A571" s="20" t="n"/>
      <c r="B571" s="9" t="n"/>
      <c r="C571" s="21" t="n"/>
      <c r="D571" s="9" t="n"/>
      <c r="E571" s="9" t="n"/>
      <c r="F571" s="13">
        <f>IF(A571="","",YEAR(A571))</f>
        <v/>
      </c>
      <c r="G571" s="13">
        <f>IF(B571="","",IF(D571&lt;&gt;"",D571,IFERROR(INDEX(Contractors!$F$5:$F$204,MATCH(B571,Contractors!$A$5:$A$204,0)),"")))</f>
        <v/>
      </c>
    </row>
    <row r="572">
      <c r="A572" s="20" t="n"/>
      <c r="B572" s="9" t="n"/>
      <c r="C572" s="21" t="n"/>
      <c r="D572" s="9" t="n"/>
      <c r="E572" s="9" t="n"/>
      <c r="F572" s="13">
        <f>IF(A572="","",YEAR(A572))</f>
        <v/>
      </c>
      <c r="G572" s="13">
        <f>IF(B572="","",IF(D572&lt;&gt;"",D572,IFERROR(INDEX(Contractors!$F$5:$F$204,MATCH(B572,Contractors!$A$5:$A$204,0)),"")))</f>
        <v/>
      </c>
    </row>
    <row r="573">
      <c r="A573" s="20" t="n"/>
      <c r="B573" s="9" t="n"/>
      <c r="C573" s="21" t="n"/>
      <c r="D573" s="9" t="n"/>
      <c r="E573" s="9" t="n"/>
      <c r="F573" s="13">
        <f>IF(A573="","",YEAR(A573))</f>
        <v/>
      </c>
      <c r="G573" s="13">
        <f>IF(B573="","",IF(D573&lt;&gt;"",D573,IFERROR(INDEX(Contractors!$F$5:$F$204,MATCH(B573,Contractors!$A$5:$A$204,0)),"")))</f>
        <v/>
      </c>
    </row>
    <row r="574">
      <c r="A574" s="20" t="n"/>
      <c r="B574" s="9" t="n"/>
      <c r="C574" s="21" t="n"/>
      <c r="D574" s="9" t="n"/>
      <c r="E574" s="9" t="n"/>
      <c r="F574" s="13">
        <f>IF(A574="","",YEAR(A574))</f>
        <v/>
      </c>
      <c r="G574" s="13">
        <f>IF(B574="","",IF(D574&lt;&gt;"",D574,IFERROR(INDEX(Contractors!$F$5:$F$204,MATCH(B574,Contractors!$A$5:$A$204,0)),"")))</f>
        <v/>
      </c>
    </row>
    <row r="575">
      <c r="A575" s="20" t="n"/>
      <c r="B575" s="9" t="n"/>
      <c r="C575" s="21" t="n"/>
      <c r="D575" s="9" t="n"/>
      <c r="E575" s="9" t="n"/>
      <c r="F575" s="13">
        <f>IF(A575="","",YEAR(A575))</f>
        <v/>
      </c>
      <c r="G575" s="13">
        <f>IF(B575="","",IF(D575&lt;&gt;"",D575,IFERROR(INDEX(Contractors!$F$5:$F$204,MATCH(B575,Contractors!$A$5:$A$204,0)),"")))</f>
        <v/>
      </c>
    </row>
    <row r="576">
      <c r="A576" s="20" t="n"/>
      <c r="B576" s="9" t="n"/>
      <c r="C576" s="21" t="n"/>
      <c r="D576" s="9" t="n"/>
      <c r="E576" s="9" t="n"/>
      <c r="F576" s="13">
        <f>IF(A576="","",YEAR(A576))</f>
        <v/>
      </c>
      <c r="G576" s="13">
        <f>IF(B576="","",IF(D576&lt;&gt;"",D576,IFERROR(INDEX(Contractors!$F$5:$F$204,MATCH(B576,Contractors!$A$5:$A$204,0)),"")))</f>
        <v/>
      </c>
    </row>
    <row r="577">
      <c r="A577" s="20" t="n"/>
      <c r="B577" s="9" t="n"/>
      <c r="C577" s="21" t="n"/>
      <c r="D577" s="9" t="n"/>
      <c r="E577" s="9" t="n"/>
      <c r="F577" s="13">
        <f>IF(A577="","",YEAR(A577))</f>
        <v/>
      </c>
      <c r="G577" s="13">
        <f>IF(B577="","",IF(D577&lt;&gt;"",D577,IFERROR(INDEX(Contractors!$F$5:$F$204,MATCH(B577,Contractors!$A$5:$A$204,0)),"")))</f>
        <v/>
      </c>
    </row>
    <row r="578">
      <c r="A578" s="20" t="n"/>
      <c r="B578" s="9" t="n"/>
      <c r="C578" s="21" t="n"/>
      <c r="D578" s="9" t="n"/>
      <c r="E578" s="9" t="n"/>
      <c r="F578" s="13">
        <f>IF(A578="","",YEAR(A578))</f>
        <v/>
      </c>
      <c r="G578" s="13">
        <f>IF(B578="","",IF(D578&lt;&gt;"",D578,IFERROR(INDEX(Contractors!$F$5:$F$204,MATCH(B578,Contractors!$A$5:$A$204,0)),"")))</f>
        <v/>
      </c>
    </row>
    <row r="579">
      <c r="A579" s="20" t="n"/>
      <c r="B579" s="9" t="n"/>
      <c r="C579" s="21" t="n"/>
      <c r="D579" s="9" t="n"/>
      <c r="E579" s="9" t="n"/>
      <c r="F579" s="13">
        <f>IF(A579="","",YEAR(A579))</f>
        <v/>
      </c>
      <c r="G579" s="13">
        <f>IF(B579="","",IF(D579&lt;&gt;"",D579,IFERROR(INDEX(Contractors!$F$5:$F$204,MATCH(B579,Contractors!$A$5:$A$204,0)),"")))</f>
        <v/>
      </c>
    </row>
    <row r="580">
      <c r="A580" s="20" t="n"/>
      <c r="B580" s="9" t="n"/>
      <c r="C580" s="21" t="n"/>
      <c r="D580" s="9" t="n"/>
      <c r="E580" s="9" t="n"/>
      <c r="F580" s="13">
        <f>IF(A580="","",YEAR(A580))</f>
        <v/>
      </c>
      <c r="G580" s="13">
        <f>IF(B580="","",IF(D580&lt;&gt;"",D580,IFERROR(INDEX(Contractors!$F$5:$F$204,MATCH(B580,Contractors!$A$5:$A$204,0)),"")))</f>
        <v/>
      </c>
    </row>
    <row r="581">
      <c r="A581" s="20" t="n"/>
      <c r="B581" s="9" t="n"/>
      <c r="C581" s="21" t="n"/>
      <c r="D581" s="9" t="n"/>
      <c r="E581" s="9" t="n"/>
      <c r="F581" s="13">
        <f>IF(A581="","",YEAR(A581))</f>
        <v/>
      </c>
      <c r="G581" s="13">
        <f>IF(B581="","",IF(D581&lt;&gt;"",D581,IFERROR(INDEX(Contractors!$F$5:$F$204,MATCH(B581,Contractors!$A$5:$A$204,0)),"")))</f>
        <v/>
      </c>
    </row>
    <row r="582">
      <c r="A582" s="20" t="n"/>
      <c r="B582" s="9" t="n"/>
      <c r="C582" s="21" t="n"/>
      <c r="D582" s="9" t="n"/>
      <c r="E582" s="9" t="n"/>
      <c r="F582" s="13">
        <f>IF(A582="","",YEAR(A582))</f>
        <v/>
      </c>
      <c r="G582" s="13">
        <f>IF(B582="","",IF(D582&lt;&gt;"",D582,IFERROR(INDEX(Contractors!$F$5:$F$204,MATCH(B582,Contractors!$A$5:$A$204,0)),"")))</f>
        <v/>
      </c>
    </row>
    <row r="583">
      <c r="A583" s="20" t="n"/>
      <c r="B583" s="9" t="n"/>
      <c r="C583" s="21" t="n"/>
      <c r="D583" s="9" t="n"/>
      <c r="E583" s="9" t="n"/>
      <c r="F583" s="13">
        <f>IF(A583="","",YEAR(A583))</f>
        <v/>
      </c>
      <c r="G583" s="13">
        <f>IF(B583="","",IF(D583&lt;&gt;"",D583,IFERROR(INDEX(Contractors!$F$5:$F$204,MATCH(B583,Contractors!$A$5:$A$204,0)),"")))</f>
        <v/>
      </c>
    </row>
    <row r="584">
      <c r="A584" s="20" t="n"/>
      <c r="B584" s="9" t="n"/>
      <c r="C584" s="21" t="n"/>
      <c r="D584" s="9" t="n"/>
      <c r="E584" s="9" t="n"/>
      <c r="F584" s="13">
        <f>IF(A584="","",YEAR(A584))</f>
        <v/>
      </c>
      <c r="G584" s="13">
        <f>IF(B584="","",IF(D584&lt;&gt;"",D584,IFERROR(INDEX(Contractors!$F$5:$F$204,MATCH(B584,Contractors!$A$5:$A$204,0)),"")))</f>
        <v/>
      </c>
    </row>
    <row r="585">
      <c r="A585" s="20" t="n"/>
      <c r="B585" s="9" t="n"/>
      <c r="C585" s="21" t="n"/>
      <c r="D585" s="9" t="n"/>
      <c r="E585" s="9" t="n"/>
      <c r="F585" s="13">
        <f>IF(A585="","",YEAR(A585))</f>
        <v/>
      </c>
      <c r="G585" s="13">
        <f>IF(B585="","",IF(D585&lt;&gt;"",D585,IFERROR(INDEX(Contractors!$F$5:$F$204,MATCH(B585,Contractors!$A$5:$A$204,0)),"")))</f>
        <v/>
      </c>
    </row>
    <row r="586">
      <c r="A586" s="20" t="n"/>
      <c r="B586" s="9" t="n"/>
      <c r="C586" s="21" t="n"/>
      <c r="D586" s="9" t="n"/>
      <c r="E586" s="9" t="n"/>
      <c r="F586" s="13">
        <f>IF(A586="","",YEAR(A586))</f>
        <v/>
      </c>
      <c r="G586" s="13">
        <f>IF(B586="","",IF(D586&lt;&gt;"",D586,IFERROR(INDEX(Contractors!$F$5:$F$204,MATCH(B586,Contractors!$A$5:$A$204,0)),"")))</f>
        <v/>
      </c>
    </row>
    <row r="587">
      <c r="A587" s="20" t="n"/>
      <c r="B587" s="9" t="n"/>
      <c r="C587" s="21" t="n"/>
      <c r="D587" s="9" t="n"/>
      <c r="E587" s="9" t="n"/>
      <c r="F587" s="13">
        <f>IF(A587="","",YEAR(A587))</f>
        <v/>
      </c>
      <c r="G587" s="13">
        <f>IF(B587="","",IF(D587&lt;&gt;"",D587,IFERROR(INDEX(Contractors!$F$5:$F$204,MATCH(B587,Contractors!$A$5:$A$204,0)),"")))</f>
        <v/>
      </c>
    </row>
    <row r="588">
      <c r="A588" s="20" t="n"/>
      <c r="B588" s="9" t="n"/>
      <c r="C588" s="21" t="n"/>
      <c r="D588" s="9" t="n"/>
      <c r="E588" s="9" t="n"/>
      <c r="F588" s="13">
        <f>IF(A588="","",YEAR(A588))</f>
        <v/>
      </c>
      <c r="G588" s="13">
        <f>IF(B588="","",IF(D588&lt;&gt;"",D588,IFERROR(INDEX(Contractors!$F$5:$F$204,MATCH(B588,Contractors!$A$5:$A$204,0)),"")))</f>
        <v/>
      </c>
    </row>
    <row r="589">
      <c r="A589" s="20" t="n"/>
      <c r="B589" s="9" t="n"/>
      <c r="C589" s="21" t="n"/>
      <c r="D589" s="9" t="n"/>
      <c r="E589" s="9" t="n"/>
      <c r="F589" s="13">
        <f>IF(A589="","",YEAR(A589))</f>
        <v/>
      </c>
      <c r="G589" s="13">
        <f>IF(B589="","",IF(D589&lt;&gt;"",D589,IFERROR(INDEX(Contractors!$F$5:$F$204,MATCH(B589,Contractors!$A$5:$A$204,0)),"")))</f>
        <v/>
      </c>
    </row>
    <row r="590">
      <c r="A590" s="20" t="n"/>
      <c r="B590" s="9" t="n"/>
      <c r="C590" s="21" t="n"/>
      <c r="D590" s="9" t="n"/>
      <c r="E590" s="9" t="n"/>
      <c r="F590" s="13">
        <f>IF(A590="","",YEAR(A590))</f>
        <v/>
      </c>
      <c r="G590" s="13">
        <f>IF(B590="","",IF(D590&lt;&gt;"",D590,IFERROR(INDEX(Contractors!$F$5:$F$204,MATCH(B590,Contractors!$A$5:$A$204,0)),"")))</f>
        <v/>
      </c>
    </row>
    <row r="591">
      <c r="A591" s="20" t="n"/>
      <c r="B591" s="9" t="n"/>
      <c r="C591" s="21" t="n"/>
      <c r="D591" s="9" t="n"/>
      <c r="E591" s="9" t="n"/>
      <c r="F591" s="13">
        <f>IF(A591="","",YEAR(A591))</f>
        <v/>
      </c>
      <c r="G591" s="13">
        <f>IF(B591="","",IF(D591&lt;&gt;"",D591,IFERROR(INDEX(Contractors!$F$5:$F$204,MATCH(B591,Contractors!$A$5:$A$204,0)),"")))</f>
        <v/>
      </c>
    </row>
    <row r="592">
      <c r="A592" s="20" t="n"/>
      <c r="B592" s="9" t="n"/>
      <c r="C592" s="21" t="n"/>
      <c r="D592" s="9" t="n"/>
      <c r="E592" s="9" t="n"/>
      <c r="F592" s="13">
        <f>IF(A592="","",YEAR(A592))</f>
        <v/>
      </c>
      <c r="G592" s="13">
        <f>IF(B592="","",IF(D592&lt;&gt;"",D592,IFERROR(INDEX(Contractors!$F$5:$F$204,MATCH(B592,Contractors!$A$5:$A$204,0)),"")))</f>
        <v/>
      </c>
    </row>
    <row r="593">
      <c r="A593" s="20" t="n"/>
      <c r="B593" s="9" t="n"/>
      <c r="C593" s="21" t="n"/>
      <c r="D593" s="9" t="n"/>
      <c r="E593" s="9" t="n"/>
      <c r="F593" s="13">
        <f>IF(A593="","",YEAR(A593))</f>
        <v/>
      </c>
      <c r="G593" s="13">
        <f>IF(B593="","",IF(D593&lt;&gt;"",D593,IFERROR(INDEX(Contractors!$F$5:$F$204,MATCH(B593,Contractors!$A$5:$A$204,0)),"")))</f>
        <v/>
      </c>
    </row>
    <row r="594">
      <c r="A594" s="20" t="n"/>
      <c r="B594" s="9" t="n"/>
      <c r="C594" s="21" t="n"/>
      <c r="D594" s="9" t="n"/>
      <c r="E594" s="9" t="n"/>
      <c r="F594" s="13">
        <f>IF(A594="","",YEAR(A594))</f>
        <v/>
      </c>
      <c r="G594" s="13">
        <f>IF(B594="","",IF(D594&lt;&gt;"",D594,IFERROR(INDEX(Contractors!$F$5:$F$204,MATCH(B594,Contractors!$A$5:$A$204,0)),"")))</f>
        <v/>
      </c>
    </row>
    <row r="595">
      <c r="A595" s="20" t="n"/>
      <c r="B595" s="9" t="n"/>
      <c r="C595" s="21" t="n"/>
      <c r="D595" s="9" t="n"/>
      <c r="E595" s="9" t="n"/>
      <c r="F595" s="13">
        <f>IF(A595="","",YEAR(A595))</f>
        <v/>
      </c>
      <c r="G595" s="13">
        <f>IF(B595="","",IF(D595&lt;&gt;"",D595,IFERROR(INDEX(Contractors!$F$5:$F$204,MATCH(B595,Contractors!$A$5:$A$204,0)),"")))</f>
        <v/>
      </c>
    </row>
    <row r="596">
      <c r="A596" s="20" t="n"/>
      <c r="B596" s="9" t="n"/>
      <c r="C596" s="21" t="n"/>
      <c r="D596" s="9" t="n"/>
      <c r="E596" s="9" t="n"/>
      <c r="F596" s="13">
        <f>IF(A596="","",YEAR(A596))</f>
        <v/>
      </c>
      <c r="G596" s="13">
        <f>IF(B596="","",IF(D596&lt;&gt;"",D596,IFERROR(INDEX(Contractors!$F$5:$F$204,MATCH(B596,Contractors!$A$5:$A$204,0)),"")))</f>
        <v/>
      </c>
    </row>
    <row r="597">
      <c r="A597" s="20" t="n"/>
      <c r="B597" s="9" t="n"/>
      <c r="C597" s="21" t="n"/>
      <c r="D597" s="9" t="n"/>
      <c r="E597" s="9" t="n"/>
      <c r="F597" s="13">
        <f>IF(A597="","",YEAR(A597))</f>
        <v/>
      </c>
      <c r="G597" s="13">
        <f>IF(B597="","",IF(D597&lt;&gt;"",D597,IFERROR(INDEX(Contractors!$F$5:$F$204,MATCH(B597,Contractors!$A$5:$A$204,0)),"")))</f>
        <v/>
      </c>
    </row>
    <row r="598">
      <c r="A598" s="20" t="n"/>
      <c r="B598" s="9" t="n"/>
      <c r="C598" s="21" t="n"/>
      <c r="D598" s="9" t="n"/>
      <c r="E598" s="9" t="n"/>
      <c r="F598" s="13">
        <f>IF(A598="","",YEAR(A598))</f>
        <v/>
      </c>
      <c r="G598" s="13">
        <f>IF(B598="","",IF(D598&lt;&gt;"",D598,IFERROR(INDEX(Contractors!$F$5:$F$204,MATCH(B598,Contractors!$A$5:$A$204,0)),"")))</f>
        <v/>
      </c>
    </row>
    <row r="599">
      <c r="A599" s="20" t="n"/>
      <c r="B599" s="9" t="n"/>
      <c r="C599" s="21" t="n"/>
      <c r="D599" s="9" t="n"/>
      <c r="E599" s="9" t="n"/>
      <c r="F599" s="13">
        <f>IF(A599="","",YEAR(A599))</f>
        <v/>
      </c>
      <c r="G599" s="13">
        <f>IF(B599="","",IF(D599&lt;&gt;"",D599,IFERROR(INDEX(Contractors!$F$5:$F$204,MATCH(B599,Contractors!$A$5:$A$204,0)),"")))</f>
        <v/>
      </c>
    </row>
    <row r="600">
      <c r="A600" s="20" t="n"/>
      <c r="B600" s="9" t="n"/>
      <c r="C600" s="21" t="n"/>
      <c r="D600" s="9" t="n"/>
      <c r="E600" s="9" t="n"/>
      <c r="F600" s="13">
        <f>IF(A600="","",YEAR(A600))</f>
        <v/>
      </c>
      <c r="G600" s="13">
        <f>IF(B600="","",IF(D600&lt;&gt;"",D600,IFERROR(INDEX(Contractors!$F$5:$F$204,MATCH(B600,Contractors!$A$5:$A$204,0)),"")))</f>
        <v/>
      </c>
    </row>
    <row r="601">
      <c r="A601" s="20" t="n"/>
      <c r="B601" s="9" t="n"/>
      <c r="C601" s="21" t="n"/>
      <c r="D601" s="9" t="n"/>
      <c r="E601" s="9" t="n"/>
      <c r="F601" s="13">
        <f>IF(A601="","",YEAR(A601))</f>
        <v/>
      </c>
      <c r="G601" s="13">
        <f>IF(B601="","",IF(D601&lt;&gt;"",D601,IFERROR(INDEX(Contractors!$F$5:$F$204,MATCH(B601,Contractors!$A$5:$A$204,0)),"")))</f>
        <v/>
      </c>
    </row>
    <row r="602">
      <c r="A602" s="20" t="n"/>
      <c r="B602" s="9" t="n"/>
      <c r="C602" s="21" t="n"/>
      <c r="D602" s="9" t="n"/>
      <c r="E602" s="9" t="n"/>
      <c r="F602" s="13">
        <f>IF(A602="","",YEAR(A602))</f>
        <v/>
      </c>
      <c r="G602" s="13">
        <f>IF(B602="","",IF(D602&lt;&gt;"",D602,IFERROR(INDEX(Contractors!$F$5:$F$204,MATCH(B602,Contractors!$A$5:$A$204,0)),"")))</f>
        <v/>
      </c>
    </row>
    <row r="603">
      <c r="A603" s="20" t="n"/>
      <c r="B603" s="9" t="n"/>
      <c r="C603" s="21" t="n"/>
      <c r="D603" s="9" t="n"/>
      <c r="E603" s="9" t="n"/>
      <c r="F603" s="13">
        <f>IF(A603="","",YEAR(A603))</f>
        <v/>
      </c>
      <c r="G603" s="13">
        <f>IF(B603="","",IF(D603&lt;&gt;"",D603,IFERROR(INDEX(Contractors!$F$5:$F$204,MATCH(B603,Contractors!$A$5:$A$204,0)),"")))</f>
        <v/>
      </c>
    </row>
    <row r="604">
      <c r="A604" s="20" t="n"/>
      <c r="B604" s="9" t="n"/>
      <c r="C604" s="21" t="n"/>
      <c r="D604" s="9" t="n"/>
      <c r="E604" s="9" t="n"/>
      <c r="F604" s="13">
        <f>IF(A604="","",YEAR(A604))</f>
        <v/>
      </c>
      <c r="G604" s="13">
        <f>IF(B604="","",IF(D604&lt;&gt;"",D604,IFERROR(INDEX(Contractors!$F$5:$F$204,MATCH(B604,Contractors!$A$5:$A$204,0)),"")))</f>
        <v/>
      </c>
    </row>
    <row r="605">
      <c r="A605" s="20" t="n"/>
      <c r="B605" s="9" t="n"/>
      <c r="C605" s="21" t="n"/>
      <c r="D605" s="9" t="n"/>
      <c r="E605" s="9" t="n"/>
      <c r="F605" s="13">
        <f>IF(A605="","",YEAR(A605))</f>
        <v/>
      </c>
      <c r="G605" s="13">
        <f>IF(B605="","",IF(D605&lt;&gt;"",D605,IFERROR(INDEX(Contractors!$F$5:$F$204,MATCH(B605,Contractors!$A$5:$A$204,0)),"")))</f>
        <v/>
      </c>
    </row>
    <row r="606">
      <c r="A606" s="20" t="n"/>
      <c r="B606" s="9" t="n"/>
      <c r="C606" s="21" t="n"/>
      <c r="D606" s="9" t="n"/>
      <c r="E606" s="9" t="n"/>
      <c r="F606" s="13">
        <f>IF(A606="","",YEAR(A606))</f>
        <v/>
      </c>
      <c r="G606" s="13">
        <f>IF(B606="","",IF(D606&lt;&gt;"",D606,IFERROR(INDEX(Contractors!$F$5:$F$204,MATCH(B606,Contractors!$A$5:$A$204,0)),"")))</f>
        <v/>
      </c>
    </row>
    <row r="607">
      <c r="A607" s="20" t="n"/>
      <c r="B607" s="9" t="n"/>
      <c r="C607" s="21" t="n"/>
      <c r="D607" s="9" t="n"/>
      <c r="E607" s="9" t="n"/>
      <c r="F607" s="13">
        <f>IF(A607="","",YEAR(A607))</f>
        <v/>
      </c>
      <c r="G607" s="13">
        <f>IF(B607="","",IF(D607&lt;&gt;"",D607,IFERROR(INDEX(Contractors!$F$5:$F$204,MATCH(B607,Contractors!$A$5:$A$204,0)),"")))</f>
        <v/>
      </c>
    </row>
    <row r="608">
      <c r="A608" s="20" t="n"/>
      <c r="B608" s="9" t="n"/>
      <c r="C608" s="21" t="n"/>
      <c r="D608" s="9" t="n"/>
      <c r="E608" s="9" t="n"/>
      <c r="F608" s="13">
        <f>IF(A608="","",YEAR(A608))</f>
        <v/>
      </c>
      <c r="G608" s="13">
        <f>IF(B608="","",IF(D608&lt;&gt;"",D608,IFERROR(INDEX(Contractors!$F$5:$F$204,MATCH(B608,Contractors!$A$5:$A$204,0)),"")))</f>
        <v/>
      </c>
    </row>
    <row r="609">
      <c r="A609" s="20" t="n"/>
      <c r="B609" s="9" t="n"/>
      <c r="C609" s="21" t="n"/>
      <c r="D609" s="9" t="n"/>
      <c r="E609" s="9" t="n"/>
      <c r="F609" s="13">
        <f>IF(A609="","",YEAR(A609))</f>
        <v/>
      </c>
      <c r="G609" s="13">
        <f>IF(B609="","",IF(D609&lt;&gt;"",D609,IFERROR(INDEX(Contractors!$F$5:$F$204,MATCH(B609,Contractors!$A$5:$A$204,0)),"")))</f>
        <v/>
      </c>
    </row>
    <row r="610">
      <c r="A610" s="20" t="n"/>
      <c r="B610" s="9" t="n"/>
      <c r="C610" s="21" t="n"/>
      <c r="D610" s="9" t="n"/>
      <c r="E610" s="9" t="n"/>
      <c r="F610" s="13">
        <f>IF(A610="","",YEAR(A610))</f>
        <v/>
      </c>
      <c r="G610" s="13">
        <f>IF(B610="","",IF(D610&lt;&gt;"",D610,IFERROR(INDEX(Contractors!$F$5:$F$204,MATCH(B610,Contractors!$A$5:$A$204,0)),"")))</f>
        <v/>
      </c>
    </row>
    <row r="611">
      <c r="A611" s="20" t="n"/>
      <c r="B611" s="9" t="n"/>
      <c r="C611" s="21" t="n"/>
      <c r="D611" s="9" t="n"/>
      <c r="E611" s="9" t="n"/>
      <c r="F611" s="13">
        <f>IF(A611="","",YEAR(A611))</f>
        <v/>
      </c>
      <c r="G611" s="13">
        <f>IF(B611="","",IF(D611&lt;&gt;"",D611,IFERROR(INDEX(Contractors!$F$5:$F$204,MATCH(B611,Contractors!$A$5:$A$204,0)),"")))</f>
        <v/>
      </c>
    </row>
    <row r="612">
      <c r="A612" s="20" t="n"/>
      <c r="B612" s="9" t="n"/>
      <c r="C612" s="21" t="n"/>
      <c r="D612" s="9" t="n"/>
      <c r="E612" s="9" t="n"/>
      <c r="F612" s="13">
        <f>IF(A612="","",YEAR(A612))</f>
        <v/>
      </c>
      <c r="G612" s="13">
        <f>IF(B612="","",IF(D612&lt;&gt;"",D612,IFERROR(INDEX(Contractors!$F$5:$F$204,MATCH(B612,Contractors!$A$5:$A$204,0)),"")))</f>
        <v/>
      </c>
    </row>
    <row r="613">
      <c r="A613" s="20" t="n"/>
      <c r="B613" s="9" t="n"/>
      <c r="C613" s="21" t="n"/>
      <c r="D613" s="9" t="n"/>
      <c r="E613" s="9" t="n"/>
      <c r="F613" s="13">
        <f>IF(A613="","",YEAR(A613))</f>
        <v/>
      </c>
      <c r="G613" s="13">
        <f>IF(B613="","",IF(D613&lt;&gt;"",D613,IFERROR(INDEX(Contractors!$F$5:$F$204,MATCH(B613,Contractors!$A$5:$A$204,0)),"")))</f>
        <v/>
      </c>
    </row>
    <row r="614">
      <c r="A614" s="20" t="n"/>
      <c r="B614" s="9" t="n"/>
      <c r="C614" s="21" t="n"/>
      <c r="D614" s="9" t="n"/>
      <c r="E614" s="9" t="n"/>
      <c r="F614" s="13">
        <f>IF(A614="","",YEAR(A614))</f>
        <v/>
      </c>
      <c r="G614" s="13">
        <f>IF(B614="","",IF(D614&lt;&gt;"",D614,IFERROR(INDEX(Contractors!$F$5:$F$204,MATCH(B614,Contractors!$A$5:$A$204,0)),"")))</f>
        <v/>
      </c>
    </row>
    <row r="615">
      <c r="A615" s="20" t="n"/>
      <c r="B615" s="9" t="n"/>
      <c r="C615" s="21" t="n"/>
      <c r="D615" s="9" t="n"/>
      <c r="E615" s="9" t="n"/>
      <c r="F615" s="13">
        <f>IF(A615="","",YEAR(A615))</f>
        <v/>
      </c>
      <c r="G615" s="13">
        <f>IF(B615="","",IF(D615&lt;&gt;"",D615,IFERROR(INDEX(Contractors!$F$5:$F$204,MATCH(B615,Contractors!$A$5:$A$204,0)),"")))</f>
        <v/>
      </c>
    </row>
    <row r="616">
      <c r="A616" s="20" t="n"/>
      <c r="B616" s="9" t="n"/>
      <c r="C616" s="21" t="n"/>
      <c r="D616" s="9" t="n"/>
      <c r="E616" s="9" t="n"/>
      <c r="F616" s="13">
        <f>IF(A616="","",YEAR(A616))</f>
        <v/>
      </c>
      <c r="G616" s="13">
        <f>IF(B616="","",IF(D616&lt;&gt;"",D616,IFERROR(INDEX(Contractors!$F$5:$F$204,MATCH(B616,Contractors!$A$5:$A$204,0)),"")))</f>
        <v/>
      </c>
    </row>
    <row r="617">
      <c r="A617" s="20" t="n"/>
      <c r="B617" s="9" t="n"/>
      <c r="C617" s="21" t="n"/>
      <c r="D617" s="9" t="n"/>
      <c r="E617" s="9" t="n"/>
      <c r="F617" s="13">
        <f>IF(A617="","",YEAR(A617))</f>
        <v/>
      </c>
      <c r="G617" s="13">
        <f>IF(B617="","",IF(D617&lt;&gt;"",D617,IFERROR(INDEX(Contractors!$F$5:$F$204,MATCH(B617,Contractors!$A$5:$A$204,0)),"")))</f>
        <v/>
      </c>
    </row>
    <row r="618">
      <c r="A618" s="20" t="n"/>
      <c r="B618" s="9" t="n"/>
      <c r="C618" s="21" t="n"/>
      <c r="D618" s="9" t="n"/>
      <c r="E618" s="9" t="n"/>
      <c r="F618" s="13">
        <f>IF(A618="","",YEAR(A618))</f>
        <v/>
      </c>
      <c r="G618" s="13">
        <f>IF(B618="","",IF(D618&lt;&gt;"",D618,IFERROR(INDEX(Contractors!$F$5:$F$204,MATCH(B618,Contractors!$A$5:$A$204,0)),"")))</f>
        <v/>
      </c>
    </row>
    <row r="619">
      <c r="A619" s="20" t="n"/>
      <c r="B619" s="9" t="n"/>
      <c r="C619" s="21" t="n"/>
      <c r="D619" s="9" t="n"/>
      <c r="E619" s="9" t="n"/>
      <c r="F619" s="13">
        <f>IF(A619="","",YEAR(A619))</f>
        <v/>
      </c>
      <c r="G619" s="13">
        <f>IF(B619="","",IF(D619&lt;&gt;"",D619,IFERROR(INDEX(Contractors!$F$5:$F$204,MATCH(B619,Contractors!$A$5:$A$204,0)),"")))</f>
        <v/>
      </c>
    </row>
    <row r="620">
      <c r="A620" s="20" t="n"/>
      <c r="B620" s="9" t="n"/>
      <c r="C620" s="21" t="n"/>
      <c r="D620" s="9" t="n"/>
      <c r="E620" s="9" t="n"/>
      <c r="F620" s="13">
        <f>IF(A620="","",YEAR(A620))</f>
        <v/>
      </c>
      <c r="G620" s="13">
        <f>IF(B620="","",IF(D620&lt;&gt;"",D620,IFERROR(INDEX(Contractors!$F$5:$F$204,MATCH(B620,Contractors!$A$5:$A$204,0)),"")))</f>
        <v/>
      </c>
    </row>
    <row r="621">
      <c r="A621" s="20" t="n"/>
      <c r="B621" s="9" t="n"/>
      <c r="C621" s="21" t="n"/>
      <c r="D621" s="9" t="n"/>
      <c r="E621" s="9" t="n"/>
      <c r="F621" s="13">
        <f>IF(A621="","",YEAR(A621))</f>
        <v/>
      </c>
      <c r="G621" s="13">
        <f>IF(B621="","",IF(D621&lt;&gt;"",D621,IFERROR(INDEX(Contractors!$F$5:$F$204,MATCH(B621,Contractors!$A$5:$A$204,0)),"")))</f>
        <v/>
      </c>
    </row>
    <row r="622">
      <c r="A622" s="20" t="n"/>
      <c r="B622" s="9" t="n"/>
      <c r="C622" s="21" t="n"/>
      <c r="D622" s="9" t="n"/>
      <c r="E622" s="9" t="n"/>
      <c r="F622" s="13">
        <f>IF(A622="","",YEAR(A622))</f>
        <v/>
      </c>
      <c r="G622" s="13">
        <f>IF(B622="","",IF(D622&lt;&gt;"",D622,IFERROR(INDEX(Contractors!$F$5:$F$204,MATCH(B622,Contractors!$A$5:$A$204,0)),"")))</f>
        <v/>
      </c>
    </row>
    <row r="623">
      <c r="A623" s="20" t="n"/>
      <c r="B623" s="9" t="n"/>
      <c r="C623" s="21" t="n"/>
      <c r="D623" s="9" t="n"/>
      <c r="E623" s="9" t="n"/>
      <c r="F623" s="13">
        <f>IF(A623="","",YEAR(A623))</f>
        <v/>
      </c>
      <c r="G623" s="13">
        <f>IF(B623="","",IF(D623&lt;&gt;"",D623,IFERROR(INDEX(Contractors!$F$5:$F$204,MATCH(B623,Contractors!$A$5:$A$204,0)),"")))</f>
        <v/>
      </c>
    </row>
    <row r="624">
      <c r="A624" s="20" t="n"/>
      <c r="B624" s="9" t="n"/>
      <c r="C624" s="21" t="n"/>
      <c r="D624" s="9" t="n"/>
      <c r="E624" s="9" t="n"/>
      <c r="F624" s="13">
        <f>IF(A624="","",YEAR(A624))</f>
        <v/>
      </c>
      <c r="G624" s="13">
        <f>IF(B624="","",IF(D624&lt;&gt;"",D624,IFERROR(INDEX(Contractors!$F$5:$F$204,MATCH(B624,Contractors!$A$5:$A$204,0)),"")))</f>
        <v/>
      </c>
    </row>
    <row r="625">
      <c r="A625" s="20" t="n"/>
      <c r="B625" s="9" t="n"/>
      <c r="C625" s="21" t="n"/>
      <c r="D625" s="9" t="n"/>
      <c r="E625" s="9" t="n"/>
      <c r="F625" s="13">
        <f>IF(A625="","",YEAR(A625))</f>
        <v/>
      </c>
      <c r="G625" s="13">
        <f>IF(B625="","",IF(D625&lt;&gt;"",D625,IFERROR(INDEX(Contractors!$F$5:$F$204,MATCH(B625,Contractors!$A$5:$A$204,0)),"")))</f>
        <v/>
      </c>
    </row>
    <row r="626">
      <c r="A626" s="20" t="n"/>
      <c r="B626" s="9" t="n"/>
      <c r="C626" s="21" t="n"/>
      <c r="D626" s="9" t="n"/>
      <c r="E626" s="9" t="n"/>
      <c r="F626" s="13">
        <f>IF(A626="","",YEAR(A626))</f>
        <v/>
      </c>
      <c r="G626" s="13">
        <f>IF(B626="","",IF(D626&lt;&gt;"",D626,IFERROR(INDEX(Contractors!$F$5:$F$204,MATCH(B626,Contractors!$A$5:$A$204,0)),"")))</f>
        <v/>
      </c>
    </row>
    <row r="627">
      <c r="A627" s="20" t="n"/>
      <c r="B627" s="9" t="n"/>
      <c r="C627" s="21" t="n"/>
      <c r="D627" s="9" t="n"/>
      <c r="E627" s="9" t="n"/>
      <c r="F627" s="13">
        <f>IF(A627="","",YEAR(A627))</f>
        <v/>
      </c>
      <c r="G627" s="13">
        <f>IF(B627="","",IF(D627&lt;&gt;"",D627,IFERROR(INDEX(Contractors!$F$5:$F$204,MATCH(B627,Contractors!$A$5:$A$204,0)),"")))</f>
        <v/>
      </c>
    </row>
    <row r="628">
      <c r="A628" s="20" t="n"/>
      <c r="B628" s="9" t="n"/>
      <c r="C628" s="21" t="n"/>
      <c r="D628" s="9" t="n"/>
      <c r="E628" s="9" t="n"/>
      <c r="F628" s="13">
        <f>IF(A628="","",YEAR(A628))</f>
        <v/>
      </c>
      <c r="G628" s="13">
        <f>IF(B628="","",IF(D628&lt;&gt;"",D628,IFERROR(INDEX(Contractors!$F$5:$F$204,MATCH(B628,Contractors!$A$5:$A$204,0)),"")))</f>
        <v/>
      </c>
    </row>
    <row r="629">
      <c r="A629" s="20" t="n"/>
      <c r="B629" s="9" t="n"/>
      <c r="C629" s="21" t="n"/>
      <c r="D629" s="9" t="n"/>
      <c r="E629" s="9" t="n"/>
      <c r="F629" s="13">
        <f>IF(A629="","",YEAR(A629))</f>
        <v/>
      </c>
      <c r="G629" s="13">
        <f>IF(B629="","",IF(D629&lt;&gt;"",D629,IFERROR(INDEX(Contractors!$F$5:$F$204,MATCH(B629,Contractors!$A$5:$A$204,0)),"")))</f>
        <v/>
      </c>
    </row>
    <row r="630">
      <c r="A630" s="20" t="n"/>
      <c r="B630" s="9" t="n"/>
      <c r="C630" s="21" t="n"/>
      <c r="D630" s="9" t="n"/>
      <c r="E630" s="9" t="n"/>
      <c r="F630" s="13">
        <f>IF(A630="","",YEAR(A630))</f>
        <v/>
      </c>
      <c r="G630" s="13">
        <f>IF(B630="","",IF(D630&lt;&gt;"",D630,IFERROR(INDEX(Contractors!$F$5:$F$204,MATCH(B630,Contractors!$A$5:$A$204,0)),"")))</f>
        <v/>
      </c>
    </row>
    <row r="631">
      <c r="A631" s="20" t="n"/>
      <c r="B631" s="9" t="n"/>
      <c r="C631" s="21" t="n"/>
      <c r="D631" s="9" t="n"/>
      <c r="E631" s="9" t="n"/>
      <c r="F631" s="13">
        <f>IF(A631="","",YEAR(A631))</f>
        <v/>
      </c>
      <c r="G631" s="13">
        <f>IF(B631="","",IF(D631&lt;&gt;"",D631,IFERROR(INDEX(Contractors!$F$5:$F$204,MATCH(B631,Contractors!$A$5:$A$204,0)),"")))</f>
        <v/>
      </c>
    </row>
    <row r="632">
      <c r="A632" s="20" t="n"/>
      <c r="B632" s="9" t="n"/>
      <c r="C632" s="21" t="n"/>
      <c r="D632" s="9" t="n"/>
      <c r="E632" s="9" t="n"/>
      <c r="F632" s="13">
        <f>IF(A632="","",YEAR(A632))</f>
        <v/>
      </c>
      <c r="G632" s="13">
        <f>IF(B632="","",IF(D632&lt;&gt;"",D632,IFERROR(INDEX(Contractors!$F$5:$F$204,MATCH(B632,Contractors!$A$5:$A$204,0)),"")))</f>
        <v/>
      </c>
    </row>
    <row r="633">
      <c r="A633" s="20" t="n"/>
      <c r="B633" s="9" t="n"/>
      <c r="C633" s="21" t="n"/>
      <c r="D633" s="9" t="n"/>
      <c r="E633" s="9" t="n"/>
      <c r="F633" s="13">
        <f>IF(A633="","",YEAR(A633))</f>
        <v/>
      </c>
      <c r="G633" s="13">
        <f>IF(B633="","",IF(D633&lt;&gt;"",D633,IFERROR(INDEX(Contractors!$F$5:$F$204,MATCH(B633,Contractors!$A$5:$A$204,0)),"")))</f>
        <v/>
      </c>
    </row>
    <row r="634">
      <c r="A634" s="20" t="n"/>
      <c r="B634" s="9" t="n"/>
      <c r="C634" s="21" t="n"/>
      <c r="D634" s="9" t="n"/>
      <c r="E634" s="9" t="n"/>
      <c r="F634" s="13">
        <f>IF(A634="","",YEAR(A634))</f>
        <v/>
      </c>
      <c r="G634" s="13">
        <f>IF(B634="","",IF(D634&lt;&gt;"",D634,IFERROR(INDEX(Contractors!$F$5:$F$204,MATCH(B634,Contractors!$A$5:$A$204,0)),"")))</f>
        <v/>
      </c>
    </row>
    <row r="635">
      <c r="A635" s="20" t="n"/>
      <c r="B635" s="9" t="n"/>
      <c r="C635" s="21" t="n"/>
      <c r="D635" s="9" t="n"/>
      <c r="E635" s="9" t="n"/>
      <c r="F635" s="13">
        <f>IF(A635="","",YEAR(A635))</f>
        <v/>
      </c>
      <c r="G635" s="13">
        <f>IF(B635="","",IF(D635&lt;&gt;"",D635,IFERROR(INDEX(Contractors!$F$5:$F$204,MATCH(B635,Contractors!$A$5:$A$204,0)),"")))</f>
        <v/>
      </c>
    </row>
    <row r="636">
      <c r="A636" s="20" t="n"/>
      <c r="B636" s="9" t="n"/>
      <c r="C636" s="21" t="n"/>
      <c r="D636" s="9" t="n"/>
      <c r="E636" s="9" t="n"/>
      <c r="F636" s="13">
        <f>IF(A636="","",YEAR(A636))</f>
        <v/>
      </c>
      <c r="G636" s="13">
        <f>IF(B636="","",IF(D636&lt;&gt;"",D636,IFERROR(INDEX(Contractors!$F$5:$F$204,MATCH(B636,Contractors!$A$5:$A$204,0)),"")))</f>
        <v/>
      </c>
    </row>
    <row r="637">
      <c r="A637" s="20" t="n"/>
      <c r="B637" s="9" t="n"/>
      <c r="C637" s="21" t="n"/>
      <c r="D637" s="9" t="n"/>
      <c r="E637" s="9" t="n"/>
      <c r="F637" s="13">
        <f>IF(A637="","",YEAR(A637))</f>
        <v/>
      </c>
      <c r="G637" s="13">
        <f>IF(B637="","",IF(D637&lt;&gt;"",D637,IFERROR(INDEX(Contractors!$F$5:$F$204,MATCH(B637,Contractors!$A$5:$A$204,0)),"")))</f>
        <v/>
      </c>
    </row>
    <row r="638">
      <c r="A638" s="20" t="n"/>
      <c r="B638" s="9" t="n"/>
      <c r="C638" s="21" t="n"/>
      <c r="D638" s="9" t="n"/>
      <c r="E638" s="9" t="n"/>
      <c r="F638" s="13">
        <f>IF(A638="","",YEAR(A638))</f>
        <v/>
      </c>
      <c r="G638" s="13">
        <f>IF(B638="","",IF(D638&lt;&gt;"",D638,IFERROR(INDEX(Contractors!$F$5:$F$204,MATCH(B638,Contractors!$A$5:$A$204,0)),"")))</f>
        <v/>
      </c>
    </row>
    <row r="639">
      <c r="A639" s="20" t="n"/>
      <c r="B639" s="9" t="n"/>
      <c r="C639" s="21" t="n"/>
      <c r="D639" s="9" t="n"/>
      <c r="E639" s="9" t="n"/>
      <c r="F639" s="13">
        <f>IF(A639="","",YEAR(A639))</f>
        <v/>
      </c>
      <c r="G639" s="13">
        <f>IF(B639="","",IF(D639&lt;&gt;"",D639,IFERROR(INDEX(Contractors!$F$5:$F$204,MATCH(B639,Contractors!$A$5:$A$204,0)),"")))</f>
        <v/>
      </c>
    </row>
    <row r="640">
      <c r="A640" s="20" t="n"/>
      <c r="B640" s="9" t="n"/>
      <c r="C640" s="21" t="n"/>
      <c r="D640" s="9" t="n"/>
      <c r="E640" s="9" t="n"/>
      <c r="F640" s="13">
        <f>IF(A640="","",YEAR(A640))</f>
        <v/>
      </c>
      <c r="G640" s="13">
        <f>IF(B640="","",IF(D640&lt;&gt;"",D640,IFERROR(INDEX(Contractors!$F$5:$F$204,MATCH(B640,Contractors!$A$5:$A$204,0)),"")))</f>
        <v/>
      </c>
    </row>
    <row r="641">
      <c r="A641" s="20" t="n"/>
      <c r="B641" s="9" t="n"/>
      <c r="C641" s="21" t="n"/>
      <c r="D641" s="9" t="n"/>
      <c r="E641" s="9" t="n"/>
      <c r="F641" s="13">
        <f>IF(A641="","",YEAR(A641))</f>
        <v/>
      </c>
      <c r="G641" s="13">
        <f>IF(B641="","",IF(D641&lt;&gt;"",D641,IFERROR(INDEX(Contractors!$F$5:$F$204,MATCH(B641,Contractors!$A$5:$A$204,0)),"")))</f>
        <v/>
      </c>
    </row>
    <row r="642">
      <c r="A642" s="20" t="n"/>
      <c r="B642" s="9" t="n"/>
      <c r="C642" s="21" t="n"/>
      <c r="D642" s="9" t="n"/>
      <c r="E642" s="9" t="n"/>
      <c r="F642" s="13">
        <f>IF(A642="","",YEAR(A642))</f>
        <v/>
      </c>
      <c r="G642" s="13">
        <f>IF(B642="","",IF(D642&lt;&gt;"",D642,IFERROR(INDEX(Contractors!$F$5:$F$204,MATCH(B642,Contractors!$A$5:$A$204,0)),"")))</f>
        <v/>
      </c>
    </row>
    <row r="643">
      <c r="A643" s="20" t="n"/>
      <c r="B643" s="9" t="n"/>
      <c r="C643" s="21" t="n"/>
      <c r="D643" s="9" t="n"/>
      <c r="E643" s="9" t="n"/>
      <c r="F643" s="13">
        <f>IF(A643="","",YEAR(A643))</f>
        <v/>
      </c>
      <c r="G643" s="13">
        <f>IF(B643="","",IF(D643&lt;&gt;"",D643,IFERROR(INDEX(Contractors!$F$5:$F$204,MATCH(B643,Contractors!$A$5:$A$204,0)),"")))</f>
        <v/>
      </c>
    </row>
    <row r="644">
      <c r="A644" s="20" t="n"/>
      <c r="B644" s="9" t="n"/>
      <c r="C644" s="21" t="n"/>
      <c r="D644" s="9" t="n"/>
      <c r="E644" s="9" t="n"/>
      <c r="F644" s="13">
        <f>IF(A644="","",YEAR(A644))</f>
        <v/>
      </c>
      <c r="G644" s="13">
        <f>IF(B644="","",IF(D644&lt;&gt;"",D644,IFERROR(INDEX(Contractors!$F$5:$F$204,MATCH(B644,Contractors!$A$5:$A$204,0)),"")))</f>
        <v/>
      </c>
    </row>
    <row r="645">
      <c r="A645" s="20" t="n"/>
      <c r="B645" s="9" t="n"/>
      <c r="C645" s="21" t="n"/>
      <c r="D645" s="9" t="n"/>
      <c r="E645" s="9" t="n"/>
      <c r="F645" s="13">
        <f>IF(A645="","",YEAR(A645))</f>
        <v/>
      </c>
      <c r="G645" s="13">
        <f>IF(B645="","",IF(D645&lt;&gt;"",D645,IFERROR(INDEX(Contractors!$F$5:$F$204,MATCH(B645,Contractors!$A$5:$A$204,0)),"")))</f>
        <v/>
      </c>
    </row>
    <row r="646">
      <c r="A646" s="20" t="n"/>
      <c r="B646" s="9" t="n"/>
      <c r="C646" s="21" t="n"/>
      <c r="D646" s="9" t="n"/>
      <c r="E646" s="9" t="n"/>
      <c r="F646" s="13">
        <f>IF(A646="","",YEAR(A646))</f>
        <v/>
      </c>
      <c r="G646" s="13">
        <f>IF(B646="","",IF(D646&lt;&gt;"",D646,IFERROR(INDEX(Contractors!$F$5:$F$204,MATCH(B646,Contractors!$A$5:$A$204,0)),"")))</f>
        <v/>
      </c>
    </row>
    <row r="647">
      <c r="A647" s="20" t="n"/>
      <c r="B647" s="9" t="n"/>
      <c r="C647" s="21" t="n"/>
      <c r="D647" s="9" t="n"/>
      <c r="E647" s="9" t="n"/>
      <c r="F647" s="13">
        <f>IF(A647="","",YEAR(A647))</f>
        <v/>
      </c>
      <c r="G647" s="13">
        <f>IF(B647="","",IF(D647&lt;&gt;"",D647,IFERROR(INDEX(Contractors!$F$5:$F$204,MATCH(B647,Contractors!$A$5:$A$204,0)),"")))</f>
        <v/>
      </c>
    </row>
    <row r="648">
      <c r="A648" s="20" t="n"/>
      <c r="B648" s="9" t="n"/>
      <c r="C648" s="21" t="n"/>
      <c r="D648" s="9" t="n"/>
      <c r="E648" s="9" t="n"/>
      <c r="F648" s="13">
        <f>IF(A648="","",YEAR(A648))</f>
        <v/>
      </c>
      <c r="G648" s="13">
        <f>IF(B648="","",IF(D648&lt;&gt;"",D648,IFERROR(INDEX(Contractors!$F$5:$F$204,MATCH(B648,Contractors!$A$5:$A$204,0)),"")))</f>
        <v/>
      </c>
    </row>
    <row r="649">
      <c r="A649" s="20" t="n"/>
      <c r="B649" s="9" t="n"/>
      <c r="C649" s="21" t="n"/>
      <c r="D649" s="9" t="n"/>
      <c r="E649" s="9" t="n"/>
      <c r="F649" s="13">
        <f>IF(A649="","",YEAR(A649))</f>
        <v/>
      </c>
      <c r="G649" s="13">
        <f>IF(B649="","",IF(D649&lt;&gt;"",D649,IFERROR(INDEX(Contractors!$F$5:$F$204,MATCH(B649,Contractors!$A$5:$A$204,0)),"")))</f>
        <v/>
      </c>
    </row>
    <row r="650">
      <c r="A650" s="20" t="n"/>
      <c r="B650" s="9" t="n"/>
      <c r="C650" s="21" t="n"/>
      <c r="D650" s="9" t="n"/>
      <c r="E650" s="9" t="n"/>
      <c r="F650" s="13">
        <f>IF(A650="","",YEAR(A650))</f>
        <v/>
      </c>
      <c r="G650" s="13">
        <f>IF(B650="","",IF(D650&lt;&gt;"",D650,IFERROR(INDEX(Contractors!$F$5:$F$204,MATCH(B650,Contractors!$A$5:$A$204,0)),"")))</f>
        <v/>
      </c>
    </row>
    <row r="651">
      <c r="A651" s="20" t="n"/>
      <c r="B651" s="9" t="n"/>
      <c r="C651" s="21" t="n"/>
      <c r="D651" s="9" t="n"/>
      <c r="E651" s="9" t="n"/>
      <c r="F651" s="13">
        <f>IF(A651="","",YEAR(A651))</f>
        <v/>
      </c>
      <c r="G651" s="13">
        <f>IF(B651="","",IF(D651&lt;&gt;"",D651,IFERROR(INDEX(Contractors!$F$5:$F$204,MATCH(B651,Contractors!$A$5:$A$204,0)),"")))</f>
        <v/>
      </c>
    </row>
    <row r="652">
      <c r="A652" s="20" t="n"/>
      <c r="B652" s="9" t="n"/>
      <c r="C652" s="21" t="n"/>
      <c r="D652" s="9" t="n"/>
      <c r="E652" s="9" t="n"/>
      <c r="F652" s="13">
        <f>IF(A652="","",YEAR(A652))</f>
        <v/>
      </c>
      <c r="G652" s="13">
        <f>IF(B652="","",IF(D652&lt;&gt;"",D652,IFERROR(INDEX(Contractors!$F$5:$F$204,MATCH(B652,Contractors!$A$5:$A$204,0)),"")))</f>
        <v/>
      </c>
    </row>
    <row r="653">
      <c r="A653" s="20" t="n"/>
      <c r="B653" s="9" t="n"/>
      <c r="C653" s="21" t="n"/>
      <c r="D653" s="9" t="n"/>
      <c r="E653" s="9" t="n"/>
      <c r="F653" s="13">
        <f>IF(A653="","",YEAR(A653))</f>
        <v/>
      </c>
      <c r="G653" s="13">
        <f>IF(B653="","",IF(D653&lt;&gt;"",D653,IFERROR(INDEX(Contractors!$F$5:$F$204,MATCH(B653,Contractors!$A$5:$A$204,0)),"")))</f>
        <v/>
      </c>
    </row>
    <row r="654">
      <c r="A654" s="20" t="n"/>
      <c r="B654" s="9" t="n"/>
      <c r="C654" s="21" t="n"/>
      <c r="D654" s="9" t="n"/>
      <c r="E654" s="9" t="n"/>
      <c r="F654" s="13">
        <f>IF(A654="","",YEAR(A654))</f>
        <v/>
      </c>
      <c r="G654" s="13">
        <f>IF(B654="","",IF(D654&lt;&gt;"",D654,IFERROR(INDEX(Contractors!$F$5:$F$204,MATCH(B654,Contractors!$A$5:$A$204,0)),"")))</f>
        <v/>
      </c>
    </row>
    <row r="655">
      <c r="A655" s="20" t="n"/>
      <c r="B655" s="9" t="n"/>
      <c r="C655" s="21" t="n"/>
      <c r="D655" s="9" t="n"/>
      <c r="E655" s="9" t="n"/>
      <c r="F655" s="13">
        <f>IF(A655="","",YEAR(A655))</f>
        <v/>
      </c>
      <c r="G655" s="13">
        <f>IF(B655="","",IF(D655&lt;&gt;"",D655,IFERROR(INDEX(Contractors!$F$5:$F$204,MATCH(B655,Contractors!$A$5:$A$204,0)),"")))</f>
        <v/>
      </c>
    </row>
    <row r="656">
      <c r="A656" s="20" t="n"/>
      <c r="B656" s="9" t="n"/>
      <c r="C656" s="21" t="n"/>
      <c r="D656" s="9" t="n"/>
      <c r="E656" s="9" t="n"/>
      <c r="F656" s="13">
        <f>IF(A656="","",YEAR(A656))</f>
        <v/>
      </c>
      <c r="G656" s="13">
        <f>IF(B656="","",IF(D656&lt;&gt;"",D656,IFERROR(INDEX(Contractors!$F$5:$F$204,MATCH(B656,Contractors!$A$5:$A$204,0)),"")))</f>
        <v/>
      </c>
    </row>
    <row r="657">
      <c r="A657" s="20" t="n"/>
      <c r="B657" s="9" t="n"/>
      <c r="C657" s="21" t="n"/>
      <c r="D657" s="9" t="n"/>
      <c r="E657" s="9" t="n"/>
      <c r="F657" s="13">
        <f>IF(A657="","",YEAR(A657))</f>
        <v/>
      </c>
      <c r="G657" s="13">
        <f>IF(B657="","",IF(D657&lt;&gt;"",D657,IFERROR(INDEX(Contractors!$F$5:$F$204,MATCH(B657,Contractors!$A$5:$A$204,0)),"")))</f>
        <v/>
      </c>
    </row>
    <row r="658">
      <c r="A658" s="20" t="n"/>
      <c r="B658" s="9" t="n"/>
      <c r="C658" s="21" t="n"/>
      <c r="D658" s="9" t="n"/>
      <c r="E658" s="9" t="n"/>
      <c r="F658" s="13">
        <f>IF(A658="","",YEAR(A658))</f>
        <v/>
      </c>
      <c r="G658" s="13">
        <f>IF(B658="","",IF(D658&lt;&gt;"",D658,IFERROR(INDEX(Contractors!$F$5:$F$204,MATCH(B658,Contractors!$A$5:$A$204,0)),"")))</f>
        <v/>
      </c>
    </row>
    <row r="659">
      <c r="A659" s="20" t="n"/>
      <c r="B659" s="9" t="n"/>
      <c r="C659" s="21" t="n"/>
      <c r="D659" s="9" t="n"/>
      <c r="E659" s="9" t="n"/>
      <c r="F659" s="13">
        <f>IF(A659="","",YEAR(A659))</f>
        <v/>
      </c>
      <c r="G659" s="13">
        <f>IF(B659="","",IF(D659&lt;&gt;"",D659,IFERROR(INDEX(Contractors!$F$5:$F$204,MATCH(B659,Contractors!$A$5:$A$204,0)),"")))</f>
        <v/>
      </c>
    </row>
    <row r="660">
      <c r="A660" s="20" t="n"/>
      <c r="B660" s="9" t="n"/>
      <c r="C660" s="21" t="n"/>
      <c r="D660" s="9" t="n"/>
      <c r="E660" s="9" t="n"/>
      <c r="F660" s="13">
        <f>IF(A660="","",YEAR(A660))</f>
        <v/>
      </c>
      <c r="G660" s="13">
        <f>IF(B660="","",IF(D660&lt;&gt;"",D660,IFERROR(INDEX(Contractors!$F$5:$F$204,MATCH(B660,Contractors!$A$5:$A$204,0)),"")))</f>
        <v/>
      </c>
    </row>
    <row r="661">
      <c r="A661" s="20" t="n"/>
      <c r="B661" s="9" t="n"/>
      <c r="C661" s="21" t="n"/>
      <c r="D661" s="9" t="n"/>
      <c r="E661" s="9" t="n"/>
      <c r="F661" s="13">
        <f>IF(A661="","",YEAR(A661))</f>
        <v/>
      </c>
      <c r="G661" s="13">
        <f>IF(B661="","",IF(D661&lt;&gt;"",D661,IFERROR(INDEX(Contractors!$F$5:$F$204,MATCH(B661,Contractors!$A$5:$A$204,0)),"")))</f>
        <v/>
      </c>
    </row>
    <row r="662">
      <c r="A662" s="20" t="n"/>
      <c r="B662" s="9" t="n"/>
      <c r="C662" s="21" t="n"/>
      <c r="D662" s="9" t="n"/>
      <c r="E662" s="9" t="n"/>
      <c r="F662" s="13">
        <f>IF(A662="","",YEAR(A662))</f>
        <v/>
      </c>
      <c r="G662" s="13">
        <f>IF(B662="","",IF(D662&lt;&gt;"",D662,IFERROR(INDEX(Contractors!$F$5:$F$204,MATCH(B662,Contractors!$A$5:$A$204,0)),"")))</f>
        <v/>
      </c>
    </row>
    <row r="663">
      <c r="A663" s="20" t="n"/>
      <c r="B663" s="9" t="n"/>
      <c r="C663" s="21" t="n"/>
      <c r="D663" s="9" t="n"/>
      <c r="E663" s="9" t="n"/>
      <c r="F663" s="13">
        <f>IF(A663="","",YEAR(A663))</f>
        <v/>
      </c>
      <c r="G663" s="13">
        <f>IF(B663="","",IF(D663&lt;&gt;"",D663,IFERROR(INDEX(Contractors!$F$5:$F$204,MATCH(B663,Contractors!$A$5:$A$204,0)),"")))</f>
        <v/>
      </c>
    </row>
    <row r="664">
      <c r="A664" s="20" t="n"/>
      <c r="B664" s="9" t="n"/>
      <c r="C664" s="21" t="n"/>
      <c r="D664" s="9" t="n"/>
      <c r="E664" s="9" t="n"/>
      <c r="F664" s="13">
        <f>IF(A664="","",YEAR(A664))</f>
        <v/>
      </c>
      <c r="G664" s="13">
        <f>IF(B664="","",IF(D664&lt;&gt;"",D664,IFERROR(INDEX(Contractors!$F$5:$F$204,MATCH(B664,Contractors!$A$5:$A$204,0)),"")))</f>
        <v/>
      </c>
    </row>
    <row r="665">
      <c r="A665" s="20" t="n"/>
      <c r="B665" s="9" t="n"/>
      <c r="C665" s="21" t="n"/>
      <c r="D665" s="9" t="n"/>
      <c r="E665" s="9" t="n"/>
      <c r="F665" s="13">
        <f>IF(A665="","",YEAR(A665))</f>
        <v/>
      </c>
      <c r="G665" s="13">
        <f>IF(B665="","",IF(D665&lt;&gt;"",D665,IFERROR(INDEX(Contractors!$F$5:$F$204,MATCH(B665,Contractors!$A$5:$A$204,0)),"")))</f>
        <v/>
      </c>
    </row>
    <row r="666">
      <c r="A666" s="20" t="n"/>
      <c r="B666" s="9" t="n"/>
      <c r="C666" s="21" t="n"/>
      <c r="D666" s="9" t="n"/>
      <c r="E666" s="9" t="n"/>
      <c r="F666" s="13">
        <f>IF(A666="","",YEAR(A666))</f>
        <v/>
      </c>
      <c r="G666" s="13">
        <f>IF(B666="","",IF(D666&lt;&gt;"",D666,IFERROR(INDEX(Contractors!$F$5:$F$204,MATCH(B666,Contractors!$A$5:$A$204,0)),"")))</f>
        <v/>
      </c>
    </row>
    <row r="667">
      <c r="A667" s="20" t="n"/>
      <c r="B667" s="9" t="n"/>
      <c r="C667" s="21" t="n"/>
      <c r="D667" s="9" t="n"/>
      <c r="E667" s="9" t="n"/>
      <c r="F667" s="13">
        <f>IF(A667="","",YEAR(A667))</f>
        <v/>
      </c>
      <c r="G667" s="13">
        <f>IF(B667="","",IF(D667&lt;&gt;"",D667,IFERROR(INDEX(Contractors!$F$5:$F$204,MATCH(B667,Contractors!$A$5:$A$204,0)),"")))</f>
        <v/>
      </c>
    </row>
    <row r="668">
      <c r="A668" s="20" t="n"/>
      <c r="B668" s="9" t="n"/>
      <c r="C668" s="21" t="n"/>
      <c r="D668" s="9" t="n"/>
      <c r="E668" s="9" t="n"/>
      <c r="F668" s="13">
        <f>IF(A668="","",YEAR(A668))</f>
        <v/>
      </c>
      <c r="G668" s="13">
        <f>IF(B668="","",IF(D668&lt;&gt;"",D668,IFERROR(INDEX(Contractors!$F$5:$F$204,MATCH(B668,Contractors!$A$5:$A$204,0)),"")))</f>
        <v/>
      </c>
    </row>
    <row r="669">
      <c r="A669" s="20" t="n"/>
      <c r="B669" s="9" t="n"/>
      <c r="C669" s="21" t="n"/>
      <c r="D669" s="9" t="n"/>
      <c r="E669" s="9" t="n"/>
      <c r="F669" s="13">
        <f>IF(A669="","",YEAR(A669))</f>
        <v/>
      </c>
      <c r="G669" s="13">
        <f>IF(B669="","",IF(D669&lt;&gt;"",D669,IFERROR(INDEX(Contractors!$F$5:$F$204,MATCH(B669,Contractors!$A$5:$A$204,0)),"")))</f>
        <v/>
      </c>
    </row>
    <row r="670">
      <c r="A670" s="20" t="n"/>
      <c r="B670" s="9" t="n"/>
      <c r="C670" s="21" t="n"/>
      <c r="D670" s="9" t="n"/>
      <c r="E670" s="9" t="n"/>
      <c r="F670" s="13">
        <f>IF(A670="","",YEAR(A670))</f>
        <v/>
      </c>
      <c r="G670" s="13">
        <f>IF(B670="","",IF(D670&lt;&gt;"",D670,IFERROR(INDEX(Contractors!$F$5:$F$204,MATCH(B670,Contractors!$A$5:$A$204,0)),"")))</f>
        <v/>
      </c>
    </row>
    <row r="671">
      <c r="A671" s="20" t="n"/>
      <c r="B671" s="9" t="n"/>
      <c r="C671" s="21" t="n"/>
      <c r="D671" s="9" t="n"/>
      <c r="E671" s="9" t="n"/>
      <c r="F671" s="13">
        <f>IF(A671="","",YEAR(A671))</f>
        <v/>
      </c>
      <c r="G671" s="13">
        <f>IF(B671="","",IF(D671&lt;&gt;"",D671,IFERROR(INDEX(Contractors!$F$5:$F$204,MATCH(B671,Contractors!$A$5:$A$204,0)),"")))</f>
        <v/>
      </c>
    </row>
    <row r="672">
      <c r="A672" s="20" t="n"/>
      <c r="B672" s="9" t="n"/>
      <c r="C672" s="21" t="n"/>
      <c r="D672" s="9" t="n"/>
      <c r="E672" s="9" t="n"/>
      <c r="F672" s="13">
        <f>IF(A672="","",YEAR(A672))</f>
        <v/>
      </c>
      <c r="G672" s="13">
        <f>IF(B672="","",IF(D672&lt;&gt;"",D672,IFERROR(INDEX(Contractors!$F$5:$F$204,MATCH(B672,Contractors!$A$5:$A$204,0)),"")))</f>
        <v/>
      </c>
    </row>
    <row r="673">
      <c r="A673" s="20" t="n"/>
      <c r="B673" s="9" t="n"/>
      <c r="C673" s="21" t="n"/>
      <c r="D673" s="9" t="n"/>
      <c r="E673" s="9" t="n"/>
      <c r="F673" s="13">
        <f>IF(A673="","",YEAR(A673))</f>
        <v/>
      </c>
      <c r="G673" s="13">
        <f>IF(B673="","",IF(D673&lt;&gt;"",D673,IFERROR(INDEX(Contractors!$F$5:$F$204,MATCH(B673,Contractors!$A$5:$A$204,0)),"")))</f>
        <v/>
      </c>
    </row>
    <row r="674">
      <c r="A674" s="20" t="n"/>
      <c r="B674" s="9" t="n"/>
      <c r="C674" s="21" t="n"/>
      <c r="D674" s="9" t="n"/>
      <c r="E674" s="9" t="n"/>
      <c r="F674" s="13">
        <f>IF(A674="","",YEAR(A674))</f>
        <v/>
      </c>
      <c r="G674" s="13">
        <f>IF(B674="","",IF(D674&lt;&gt;"",D674,IFERROR(INDEX(Contractors!$F$5:$F$204,MATCH(B674,Contractors!$A$5:$A$204,0)),"")))</f>
        <v/>
      </c>
    </row>
    <row r="675">
      <c r="A675" s="20" t="n"/>
      <c r="B675" s="9" t="n"/>
      <c r="C675" s="21" t="n"/>
      <c r="D675" s="9" t="n"/>
      <c r="E675" s="9" t="n"/>
      <c r="F675" s="13">
        <f>IF(A675="","",YEAR(A675))</f>
        <v/>
      </c>
      <c r="G675" s="13">
        <f>IF(B675="","",IF(D675&lt;&gt;"",D675,IFERROR(INDEX(Contractors!$F$5:$F$204,MATCH(B675,Contractors!$A$5:$A$204,0)),"")))</f>
        <v/>
      </c>
    </row>
    <row r="676">
      <c r="A676" s="20" t="n"/>
      <c r="B676" s="9" t="n"/>
      <c r="C676" s="21" t="n"/>
      <c r="D676" s="9" t="n"/>
      <c r="E676" s="9" t="n"/>
      <c r="F676" s="13">
        <f>IF(A676="","",YEAR(A676))</f>
        <v/>
      </c>
      <c r="G676" s="13">
        <f>IF(B676="","",IF(D676&lt;&gt;"",D676,IFERROR(INDEX(Contractors!$F$5:$F$204,MATCH(B676,Contractors!$A$5:$A$204,0)),"")))</f>
        <v/>
      </c>
    </row>
    <row r="677">
      <c r="A677" s="20" t="n"/>
      <c r="B677" s="9" t="n"/>
      <c r="C677" s="21" t="n"/>
      <c r="D677" s="9" t="n"/>
      <c r="E677" s="9" t="n"/>
      <c r="F677" s="13">
        <f>IF(A677="","",YEAR(A677))</f>
        <v/>
      </c>
      <c r="G677" s="13">
        <f>IF(B677="","",IF(D677&lt;&gt;"",D677,IFERROR(INDEX(Contractors!$F$5:$F$204,MATCH(B677,Contractors!$A$5:$A$204,0)),"")))</f>
        <v/>
      </c>
    </row>
    <row r="678">
      <c r="A678" s="20" t="n"/>
      <c r="B678" s="9" t="n"/>
      <c r="C678" s="21" t="n"/>
      <c r="D678" s="9" t="n"/>
      <c r="E678" s="9" t="n"/>
      <c r="F678" s="13">
        <f>IF(A678="","",YEAR(A678))</f>
        <v/>
      </c>
      <c r="G678" s="13">
        <f>IF(B678="","",IF(D678&lt;&gt;"",D678,IFERROR(INDEX(Contractors!$F$5:$F$204,MATCH(B678,Contractors!$A$5:$A$204,0)),"")))</f>
        <v/>
      </c>
    </row>
    <row r="679">
      <c r="A679" s="20" t="n"/>
      <c r="B679" s="9" t="n"/>
      <c r="C679" s="21" t="n"/>
      <c r="D679" s="9" t="n"/>
      <c r="E679" s="9" t="n"/>
      <c r="F679" s="13">
        <f>IF(A679="","",YEAR(A679))</f>
        <v/>
      </c>
      <c r="G679" s="13">
        <f>IF(B679="","",IF(D679&lt;&gt;"",D679,IFERROR(INDEX(Contractors!$F$5:$F$204,MATCH(B679,Contractors!$A$5:$A$204,0)),"")))</f>
        <v/>
      </c>
    </row>
    <row r="680">
      <c r="A680" s="20" t="n"/>
      <c r="B680" s="9" t="n"/>
      <c r="C680" s="21" t="n"/>
      <c r="D680" s="9" t="n"/>
      <c r="E680" s="9" t="n"/>
      <c r="F680" s="13">
        <f>IF(A680="","",YEAR(A680))</f>
        <v/>
      </c>
      <c r="G680" s="13">
        <f>IF(B680="","",IF(D680&lt;&gt;"",D680,IFERROR(INDEX(Contractors!$F$5:$F$204,MATCH(B680,Contractors!$A$5:$A$204,0)),"")))</f>
        <v/>
      </c>
    </row>
    <row r="681">
      <c r="A681" s="20" t="n"/>
      <c r="B681" s="9" t="n"/>
      <c r="C681" s="21" t="n"/>
      <c r="D681" s="9" t="n"/>
      <c r="E681" s="9" t="n"/>
      <c r="F681" s="13">
        <f>IF(A681="","",YEAR(A681))</f>
        <v/>
      </c>
      <c r="G681" s="13">
        <f>IF(B681="","",IF(D681&lt;&gt;"",D681,IFERROR(INDEX(Contractors!$F$5:$F$204,MATCH(B681,Contractors!$A$5:$A$204,0)),"")))</f>
        <v/>
      </c>
    </row>
    <row r="682">
      <c r="A682" s="20" t="n"/>
      <c r="B682" s="9" t="n"/>
      <c r="C682" s="21" t="n"/>
      <c r="D682" s="9" t="n"/>
      <c r="E682" s="9" t="n"/>
      <c r="F682" s="13">
        <f>IF(A682="","",YEAR(A682))</f>
        <v/>
      </c>
      <c r="G682" s="13">
        <f>IF(B682="","",IF(D682&lt;&gt;"",D682,IFERROR(INDEX(Contractors!$F$5:$F$204,MATCH(B682,Contractors!$A$5:$A$204,0)),"")))</f>
        <v/>
      </c>
    </row>
    <row r="683">
      <c r="A683" s="20" t="n"/>
      <c r="B683" s="9" t="n"/>
      <c r="C683" s="21" t="n"/>
      <c r="D683" s="9" t="n"/>
      <c r="E683" s="9" t="n"/>
      <c r="F683" s="13">
        <f>IF(A683="","",YEAR(A683))</f>
        <v/>
      </c>
      <c r="G683" s="13">
        <f>IF(B683="","",IF(D683&lt;&gt;"",D683,IFERROR(INDEX(Contractors!$F$5:$F$204,MATCH(B683,Contractors!$A$5:$A$204,0)),"")))</f>
        <v/>
      </c>
    </row>
    <row r="684">
      <c r="A684" s="20" t="n"/>
      <c r="B684" s="9" t="n"/>
      <c r="C684" s="21" t="n"/>
      <c r="D684" s="9" t="n"/>
      <c r="E684" s="9" t="n"/>
      <c r="F684" s="13">
        <f>IF(A684="","",YEAR(A684))</f>
        <v/>
      </c>
      <c r="G684" s="13">
        <f>IF(B684="","",IF(D684&lt;&gt;"",D684,IFERROR(INDEX(Contractors!$F$5:$F$204,MATCH(B684,Contractors!$A$5:$A$204,0)),"")))</f>
        <v/>
      </c>
    </row>
    <row r="685">
      <c r="A685" s="20" t="n"/>
      <c r="B685" s="9" t="n"/>
      <c r="C685" s="21" t="n"/>
      <c r="D685" s="9" t="n"/>
      <c r="E685" s="9" t="n"/>
      <c r="F685" s="13">
        <f>IF(A685="","",YEAR(A685))</f>
        <v/>
      </c>
      <c r="G685" s="13">
        <f>IF(B685="","",IF(D685&lt;&gt;"",D685,IFERROR(INDEX(Contractors!$F$5:$F$204,MATCH(B685,Contractors!$A$5:$A$204,0)),"")))</f>
        <v/>
      </c>
    </row>
    <row r="686">
      <c r="A686" s="20" t="n"/>
      <c r="B686" s="9" t="n"/>
      <c r="C686" s="21" t="n"/>
      <c r="D686" s="9" t="n"/>
      <c r="E686" s="9" t="n"/>
      <c r="F686" s="13">
        <f>IF(A686="","",YEAR(A686))</f>
        <v/>
      </c>
      <c r="G686" s="13">
        <f>IF(B686="","",IF(D686&lt;&gt;"",D686,IFERROR(INDEX(Contractors!$F$5:$F$204,MATCH(B686,Contractors!$A$5:$A$204,0)),"")))</f>
        <v/>
      </c>
    </row>
    <row r="687">
      <c r="A687" s="20" t="n"/>
      <c r="B687" s="9" t="n"/>
      <c r="C687" s="21" t="n"/>
      <c r="D687" s="9" t="n"/>
      <c r="E687" s="9" t="n"/>
      <c r="F687" s="13">
        <f>IF(A687="","",YEAR(A687))</f>
        <v/>
      </c>
      <c r="G687" s="13">
        <f>IF(B687="","",IF(D687&lt;&gt;"",D687,IFERROR(INDEX(Contractors!$F$5:$F$204,MATCH(B687,Contractors!$A$5:$A$204,0)),"")))</f>
        <v/>
      </c>
    </row>
    <row r="688">
      <c r="A688" s="20" t="n"/>
      <c r="B688" s="9" t="n"/>
      <c r="C688" s="21" t="n"/>
      <c r="D688" s="9" t="n"/>
      <c r="E688" s="9" t="n"/>
      <c r="F688" s="13">
        <f>IF(A688="","",YEAR(A688))</f>
        <v/>
      </c>
      <c r="G688" s="13">
        <f>IF(B688="","",IF(D688&lt;&gt;"",D688,IFERROR(INDEX(Contractors!$F$5:$F$204,MATCH(B688,Contractors!$A$5:$A$204,0)),"")))</f>
        <v/>
      </c>
    </row>
    <row r="689">
      <c r="A689" s="20" t="n"/>
      <c r="B689" s="9" t="n"/>
      <c r="C689" s="21" t="n"/>
      <c r="D689" s="9" t="n"/>
      <c r="E689" s="9" t="n"/>
      <c r="F689" s="13">
        <f>IF(A689="","",YEAR(A689))</f>
        <v/>
      </c>
      <c r="G689" s="13">
        <f>IF(B689="","",IF(D689&lt;&gt;"",D689,IFERROR(INDEX(Contractors!$F$5:$F$204,MATCH(B689,Contractors!$A$5:$A$204,0)),"")))</f>
        <v/>
      </c>
    </row>
    <row r="690">
      <c r="A690" s="20" t="n"/>
      <c r="B690" s="9" t="n"/>
      <c r="C690" s="21" t="n"/>
      <c r="D690" s="9" t="n"/>
      <c r="E690" s="9" t="n"/>
      <c r="F690" s="13">
        <f>IF(A690="","",YEAR(A690))</f>
        <v/>
      </c>
      <c r="G690" s="13">
        <f>IF(B690="","",IF(D690&lt;&gt;"",D690,IFERROR(INDEX(Contractors!$F$5:$F$204,MATCH(B690,Contractors!$A$5:$A$204,0)),"")))</f>
        <v/>
      </c>
    </row>
    <row r="691">
      <c r="A691" s="20" t="n"/>
      <c r="B691" s="9" t="n"/>
      <c r="C691" s="21" t="n"/>
      <c r="D691" s="9" t="n"/>
      <c r="E691" s="9" t="n"/>
      <c r="F691" s="13">
        <f>IF(A691="","",YEAR(A691))</f>
        <v/>
      </c>
      <c r="G691" s="13">
        <f>IF(B691="","",IF(D691&lt;&gt;"",D691,IFERROR(INDEX(Contractors!$F$5:$F$204,MATCH(B691,Contractors!$A$5:$A$204,0)),"")))</f>
        <v/>
      </c>
    </row>
    <row r="692">
      <c r="A692" s="20" t="n"/>
      <c r="B692" s="9" t="n"/>
      <c r="C692" s="21" t="n"/>
      <c r="D692" s="9" t="n"/>
      <c r="E692" s="9" t="n"/>
      <c r="F692" s="13">
        <f>IF(A692="","",YEAR(A692))</f>
        <v/>
      </c>
      <c r="G692" s="13">
        <f>IF(B692="","",IF(D692&lt;&gt;"",D692,IFERROR(INDEX(Contractors!$F$5:$F$204,MATCH(B692,Contractors!$A$5:$A$204,0)),"")))</f>
        <v/>
      </c>
    </row>
    <row r="693">
      <c r="A693" s="20" t="n"/>
      <c r="B693" s="9" t="n"/>
      <c r="C693" s="21" t="n"/>
      <c r="D693" s="9" t="n"/>
      <c r="E693" s="9" t="n"/>
      <c r="F693" s="13">
        <f>IF(A693="","",YEAR(A693))</f>
        <v/>
      </c>
      <c r="G693" s="13">
        <f>IF(B693="","",IF(D693&lt;&gt;"",D693,IFERROR(INDEX(Contractors!$F$5:$F$204,MATCH(B693,Contractors!$A$5:$A$204,0)),"")))</f>
        <v/>
      </c>
    </row>
    <row r="694">
      <c r="A694" s="20" t="n"/>
      <c r="B694" s="9" t="n"/>
      <c r="C694" s="21" t="n"/>
      <c r="D694" s="9" t="n"/>
      <c r="E694" s="9" t="n"/>
      <c r="F694" s="13">
        <f>IF(A694="","",YEAR(A694))</f>
        <v/>
      </c>
      <c r="G694" s="13">
        <f>IF(B694="","",IF(D694&lt;&gt;"",D694,IFERROR(INDEX(Contractors!$F$5:$F$204,MATCH(B694,Contractors!$A$5:$A$204,0)),"")))</f>
        <v/>
      </c>
    </row>
    <row r="695">
      <c r="A695" s="20" t="n"/>
      <c r="B695" s="9" t="n"/>
      <c r="C695" s="21" t="n"/>
      <c r="D695" s="9" t="n"/>
      <c r="E695" s="9" t="n"/>
      <c r="F695" s="13">
        <f>IF(A695="","",YEAR(A695))</f>
        <v/>
      </c>
      <c r="G695" s="13">
        <f>IF(B695="","",IF(D695&lt;&gt;"",D695,IFERROR(INDEX(Contractors!$F$5:$F$204,MATCH(B695,Contractors!$A$5:$A$204,0)),"")))</f>
        <v/>
      </c>
    </row>
    <row r="696">
      <c r="A696" s="20" t="n"/>
      <c r="B696" s="9" t="n"/>
      <c r="C696" s="21" t="n"/>
      <c r="D696" s="9" t="n"/>
      <c r="E696" s="9" t="n"/>
      <c r="F696" s="13">
        <f>IF(A696="","",YEAR(A696))</f>
        <v/>
      </c>
      <c r="G696" s="13">
        <f>IF(B696="","",IF(D696&lt;&gt;"",D696,IFERROR(INDEX(Contractors!$F$5:$F$204,MATCH(B696,Contractors!$A$5:$A$204,0)),"")))</f>
        <v/>
      </c>
    </row>
    <row r="697">
      <c r="A697" s="20" t="n"/>
      <c r="B697" s="9" t="n"/>
      <c r="C697" s="21" t="n"/>
      <c r="D697" s="9" t="n"/>
      <c r="E697" s="9" t="n"/>
      <c r="F697" s="13">
        <f>IF(A697="","",YEAR(A697))</f>
        <v/>
      </c>
      <c r="G697" s="13">
        <f>IF(B697="","",IF(D697&lt;&gt;"",D697,IFERROR(INDEX(Contractors!$F$5:$F$204,MATCH(B697,Contractors!$A$5:$A$204,0)),"")))</f>
        <v/>
      </c>
    </row>
    <row r="698">
      <c r="A698" s="20" t="n"/>
      <c r="B698" s="9" t="n"/>
      <c r="C698" s="21" t="n"/>
      <c r="D698" s="9" t="n"/>
      <c r="E698" s="9" t="n"/>
      <c r="F698" s="13">
        <f>IF(A698="","",YEAR(A698))</f>
        <v/>
      </c>
      <c r="G698" s="13">
        <f>IF(B698="","",IF(D698&lt;&gt;"",D698,IFERROR(INDEX(Contractors!$F$5:$F$204,MATCH(B698,Contractors!$A$5:$A$204,0)),"")))</f>
        <v/>
      </c>
    </row>
    <row r="699">
      <c r="A699" s="20" t="n"/>
      <c r="B699" s="9" t="n"/>
      <c r="C699" s="21" t="n"/>
      <c r="D699" s="9" t="n"/>
      <c r="E699" s="9" t="n"/>
      <c r="F699" s="13">
        <f>IF(A699="","",YEAR(A699))</f>
        <v/>
      </c>
      <c r="G699" s="13">
        <f>IF(B699="","",IF(D699&lt;&gt;"",D699,IFERROR(INDEX(Contractors!$F$5:$F$204,MATCH(B699,Contractors!$A$5:$A$204,0)),"")))</f>
        <v/>
      </c>
    </row>
    <row r="700">
      <c r="A700" s="20" t="n"/>
      <c r="B700" s="9" t="n"/>
      <c r="C700" s="21" t="n"/>
      <c r="D700" s="9" t="n"/>
      <c r="E700" s="9" t="n"/>
      <c r="F700" s="13">
        <f>IF(A700="","",YEAR(A700))</f>
        <v/>
      </c>
      <c r="G700" s="13">
        <f>IF(B700="","",IF(D700&lt;&gt;"",D700,IFERROR(INDEX(Contractors!$F$5:$F$204,MATCH(B700,Contractors!$A$5:$A$204,0)),"")))</f>
        <v/>
      </c>
    </row>
    <row r="701">
      <c r="A701" s="20" t="n"/>
      <c r="B701" s="9" t="n"/>
      <c r="C701" s="21" t="n"/>
      <c r="D701" s="9" t="n"/>
      <c r="E701" s="9" t="n"/>
      <c r="F701" s="13">
        <f>IF(A701="","",YEAR(A701))</f>
        <v/>
      </c>
      <c r="G701" s="13">
        <f>IF(B701="","",IF(D701&lt;&gt;"",D701,IFERROR(INDEX(Contractors!$F$5:$F$204,MATCH(B701,Contractors!$A$5:$A$204,0)),"")))</f>
        <v/>
      </c>
    </row>
    <row r="702">
      <c r="A702" s="20" t="n"/>
      <c r="B702" s="9" t="n"/>
      <c r="C702" s="21" t="n"/>
      <c r="D702" s="9" t="n"/>
      <c r="E702" s="9" t="n"/>
      <c r="F702" s="13">
        <f>IF(A702="","",YEAR(A702))</f>
        <v/>
      </c>
      <c r="G702" s="13">
        <f>IF(B702="","",IF(D702&lt;&gt;"",D702,IFERROR(INDEX(Contractors!$F$5:$F$204,MATCH(B702,Contractors!$A$5:$A$204,0)),"")))</f>
        <v/>
      </c>
    </row>
    <row r="703">
      <c r="A703" s="20" t="n"/>
      <c r="B703" s="9" t="n"/>
      <c r="C703" s="21" t="n"/>
      <c r="D703" s="9" t="n"/>
      <c r="E703" s="9" t="n"/>
      <c r="F703" s="13">
        <f>IF(A703="","",YEAR(A703))</f>
        <v/>
      </c>
      <c r="G703" s="13">
        <f>IF(B703="","",IF(D703&lt;&gt;"",D703,IFERROR(INDEX(Contractors!$F$5:$F$204,MATCH(B703,Contractors!$A$5:$A$204,0)),"")))</f>
        <v/>
      </c>
    </row>
    <row r="704">
      <c r="A704" s="20" t="n"/>
      <c r="B704" s="9" t="n"/>
      <c r="C704" s="21" t="n"/>
      <c r="D704" s="9" t="n"/>
      <c r="E704" s="9" t="n"/>
      <c r="F704" s="13">
        <f>IF(A704="","",YEAR(A704))</f>
        <v/>
      </c>
      <c r="G704" s="13">
        <f>IF(B704="","",IF(D704&lt;&gt;"",D704,IFERROR(INDEX(Contractors!$F$5:$F$204,MATCH(B704,Contractors!$A$5:$A$204,0)),"")))</f>
        <v/>
      </c>
    </row>
    <row r="705">
      <c r="A705" s="20" t="n"/>
      <c r="B705" s="9" t="n"/>
      <c r="C705" s="21" t="n"/>
      <c r="D705" s="9" t="n"/>
      <c r="E705" s="9" t="n"/>
      <c r="F705" s="13">
        <f>IF(A705="","",YEAR(A705))</f>
        <v/>
      </c>
      <c r="G705" s="13">
        <f>IF(B705="","",IF(D705&lt;&gt;"",D705,IFERROR(INDEX(Contractors!$F$5:$F$204,MATCH(B705,Contractors!$A$5:$A$204,0)),"")))</f>
        <v/>
      </c>
    </row>
    <row r="706">
      <c r="A706" s="20" t="n"/>
      <c r="B706" s="9" t="n"/>
      <c r="C706" s="21" t="n"/>
      <c r="D706" s="9" t="n"/>
      <c r="E706" s="9" t="n"/>
      <c r="F706" s="13">
        <f>IF(A706="","",YEAR(A706))</f>
        <v/>
      </c>
      <c r="G706" s="13">
        <f>IF(B706="","",IF(D706&lt;&gt;"",D706,IFERROR(INDEX(Contractors!$F$5:$F$204,MATCH(B706,Contractors!$A$5:$A$204,0)),"")))</f>
        <v/>
      </c>
    </row>
    <row r="707">
      <c r="A707" s="20" t="n"/>
      <c r="B707" s="9" t="n"/>
      <c r="C707" s="21" t="n"/>
      <c r="D707" s="9" t="n"/>
      <c r="E707" s="9" t="n"/>
      <c r="F707" s="13">
        <f>IF(A707="","",YEAR(A707))</f>
        <v/>
      </c>
      <c r="G707" s="13">
        <f>IF(B707="","",IF(D707&lt;&gt;"",D707,IFERROR(INDEX(Contractors!$F$5:$F$204,MATCH(B707,Contractors!$A$5:$A$204,0)),"")))</f>
        <v/>
      </c>
    </row>
    <row r="708">
      <c r="A708" s="20" t="n"/>
      <c r="B708" s="9" t="n"/>
      <c r="C708" s="21" t="n"/>
      <c r="D708" s="9" t="n"/>
      <c r="E708" s="9" t="n"/>
      <c r="F708" s="13">
        <f>IF(A708="","",YEAR(A708))</f>
        <v/>
      </c>
      <c r="G708" s="13">
        <f>IF(B708="","",IF(D708&lt;&gt;"",D708,IFERROR(INDEX(Contractors!$F$5:$F$204,MATCH(B708,Contractors!$A$5:$A$204,0)),"")))</f>
        <v/>
      </c>
    </row>
    <row r="709">
      <c r="A709" s="20" t="n"/>
      <c r="B709" s="9" t="n"/>
      <c r="C709" s="21" t="n"/>
      <c r="D709" s="9" t="n"/>
      <c r="E709" s="9" t="n"/>
      <c r="F709" s="13">
        <f>IF(A709="","",YEAR(A709))</f>
        <v/>
      </c>
      <c r="G709" s="13">
        <f>IF(B709="","",IF(D709&lt;&gt;"",D709,IFERROR(INDEX(Contractors!$F$5:$F$204,MATCH(B709,Contractors!$A$5:$A$204,0)),"")))</f>
        <v/>
      </c>
    </row>
    <row r="710">
      <c r="A710" s="20" t="n"/>
      <c r="B710" s="9" t="n"/>
      <c r="C710" s="21" t="n"/>
      <c r="D710" s="9" t="n"/>
      <c r="E710" s="9" t="n"/>
      <c r="F710" s="13">
        <f>IF(A710="","",YEAR(A710))</f>
        <v/>
      </c>
      <c r="G710" s="13">
        <f>IF(B710="","",IF(D710&lt;&gt;"",D710,IFERROR(INDEX(Contractors!$F$5:$F$204,MATCH(B710,Contractors!$A$5:$A$204,0)),"")))</f>
        <v/>
      </c>
    </row>
    <row r="711">
      <c r="A711" s="20" t="n"/>
      <c r="B711" s="9" t="n"/>
      <c r="C711" s="21" t="n"/>
      <c r="D711" s="9" t="n"/>
      <c r="E711" s="9" t="n"/>
      <c r="F711" s="13">
        <f>IF(A711="","",YEAR(A711))</f>
        <v/>
      </c>
      <c r="G711" s="13">
        <f>IF(B711="","",IF(D711&lt;&gt;"",D711,IFERROR(INDEX(Contractors!$F$5:$F$204,MATCH(B711,Contractors!$A$5:$A$204,0)),"")))</f>
        <v/>
      </c>
    </row>
    <row r="712">
      <c r="A712" s="20" t="n"/>
      <c r="B712" s="9" t="n"/>
      <c r="C712" s="21" t="n"/>
      <c r="D712" s="9" t="n"/>
      <c r="E712" s="9" t="n"/>
      <c r="F712" s="13">
        <f>IF(A712="","",YEAR(A712))</f>
        <v/>
      </c>
      <c r="G712" s="13">
        <f>IF(B712="","",IF(D712&lt;&gt;"",D712,IFERROR(INDEX(Contractors!$F$5:$F$204,MATCH(B712,Contractors!$A$5:$A$204,0)),"")))</f>
        <v/>
      </c>
    </row>
    <row r="713">
      <c r="A713" s="20" t="n"/>
      <c r="B713" s="9" t="n"/>
      <c r="C713" s="21" t="n"/>
      <c r="D713" s="9" t="n"/>
      <c r="E713" s="9" t="n"/>
      <c r="F713" s="13">
        <f>IF(A713="","",YEAR(A713))</f>
        <v/>
      </c>
      <c r="G713" s="13">
        <f>IF(B713="","",IF(D713&lt;&gt;"",D713,IFERROR(INDEX(Contractors!$F$5:$F$204,MATCH(B713,Contractors!$A$5:$A$204,0)),"")))</f>
        <v/>
      </c>
    </row>
    <row r="714">
      <c r="A714" s="20" t="n"/>
      <c r="B714" s="9" t="n"/>
      <c r="C714" s="21" t="n"/>
      <c r="D714" s="9" t="n"/>
      <c r="E714" s="9" t="n"/>
      <c r="F714" s="13">
        <f>IF(A714="","",YEAR(A714))</f>
        <v/>
      </c>
      <c r="G714" s="13">
        <f>IF(B714="","",IF(D714&lt;&gt;"",D714,IFERROR(INDEX(Contractors!$F$5:$F$204,MATCH(B714,Contractors!$A$5:$A$204,0)),"")))</f>
        <v/>
      </c>
    </row>
    <row r="715">
      <c r="A715" s="20" t="n"/>
      <c r="B715" s="9" t="n"/>
      <c r="C715" s="21" t="n"/>
      <c r="D715" s="9" t="n"/>
      <c r="E715" s="9" t="n"/>
      <c r="F715" s="13">
        <f>IF(A715="","",YEAR(A715))</f>
        <v/>
      </c>
      <c r="G715" s="13">
        <f>IF(B715="","",IF(D715&lt;&gt;"",D715,IFERROR(INDEX(Contractors!$F$5:$F$204,MATCH(B715,Contractors!$A$5:$A$204,0)),"")))</f>
        <v/>
      </c>
    </row>
    <row r="716">
      <c r="A716" s="20" t="n"/>
      <c r="B716" s="9" t="n"/>
      <c r="C716" s="21" t="n"/>
      <c r="D716" s="9" t="n"/>
      <c r="E716" s="9" t="n"/>
      <c r="F716" s="13">
        <f>IF(A716="","",YEAR(A716))</f>
        <v/>
      </c>
      <c r="G716" s="13">
        <f>IF(B716="","",IF(D716&lt;&gt;"",D716,IFERROR(INDEX(Contractors!$F$5:$F$204,MATCH(B716,Contractors!$A$5:$A$204,0)),"")))</f>
        <v/>
      </c>
    </row>
    <row r="717">
      <c r="A717" s="20" t="n"/>
      <c r="B717" s="9" t="n"/>
      <c r="C717" s="21" t="n"/>
      <c r="D717" s="9" t="n"/>
      <c r="E717" s="9" t="n"/>
      <c r="F717" s="13">
        <f>IF(A717="","",YEAR(A717))</f>
        <v/>
      </c>
      <c r="G717" s="13">
        <f>IF(B717="","",IF(D717&lt;&gt;"",D717,IFERROR(INDEX(Contractors!$F$5:$F$204,MATCH(B717,Contractors!$A$5:$A$204,0)),"")))</f>
        <v/>
      </c>
    </row>
    <row r="718">
      <c r="A718" s="20" t="n"/>
      <c r="B718" s="9" t="n"/>
      <c r="C718" s="21" t="n"/>
      <c r="D718" s="9" t="n"/>
      <c r="E718" s="9" t="n"/>
      <c r="F718" s="13">
        <f>IF(A718="","",YEAR(A718))</f>
        <v/>
      </c>
      <c r="G718" s="13">
        <f>IF(B718="","",IF(D718&lt;&gt;"",D718,IFERROR(INDEX(Contractors!$F$5:$F$204,MATCH(B718,Contractors!$A$5:$A$204,0)),"")))</f>
        <v/>
      </c>
    </row>
    <row r="719">
      <c r="A719" s="20" t="n"/>
      <c r="B719" s="9" t="n"/>
      <c r="C719" s="21" t="n"/>
      <c r="D719" s="9" t="n"/>
      <c r="E719" s="9" t="n"/>
      <c r="F719" s="13">
        <f>IF(A719="","",YEAR(A719))</f>
        <v/>
      </c>
      <c r="G719" s="13">
        <f>IF(B719="","",IF(D719&lt;&gt;"",D719,IFERROR(INDEX(Contractors!$F$5:$F$204,MATCH(B719,Contractors!$A$5:$A$204,0)),"")))</f>
        <v/>
      </c>
    </row>
    <row r="720">
      <c r="A720" s="20" t="n"/>
      <c r="B720" s="9" t="n"/>
      <c r="C720" s="21" t="n"/>
      <c r="D720" s="9" t="n"/>
      <c r="E720" s="9" t="n"/>
      <c r="F720" s="13">
        <f>IF(A720="","",YEAR(A720))</f>
        <v/>
      </c>
      <c r="G720" s="13">
        <f>IF(B720="","",IF(D720&lt;&gt;"",D720,IFERROR(INDEX(Contractors!$F$5:$F$204,MATCH(B720,Contractors!$A$5:$A$204,0)),"")))</f>
        <v/>
      </c>
    </row>
    <row r="721">
      <c r="A721" s="20" t="n"/>
      <c r="B721" s="9" t="n"/>
      <c r="C721" s="21" t="n"/>
      <c r="D721" s="9" t="n"/>
      <c r="E721" s="9" t="n"/>
      <c r="F721" s="13">
        <f>IF(A721="","",YEAR(A721))</f>
        <v/>
      </c>
      <c r="G721" s="13">
        <f>IF(B721="","",IF(D721&lt;&gt;"",D721,IFERROR(INDEX(Contractors!$F$5:$F$204,MATCH(B721,Contractors!$A$5:$A$204,0)),"")))</f>
        <v/>
      </c>
    </row>
    <row r="722">
      <c r="A722" s="20" t="n"/>
      <c r="B722" s="9" t="n"/>
      <c r="C722" s="21" t="n"/>
      <c r="D722" s="9" t="n"/>
      <c r="E722" s="9" t="n"/>
      <c r="F722" s="13">
        <f>IF(A722="","",YEAR(A722))</f>
        <v/>
      </c>
      <c r="G722" s="13">
        <f>IF(B722="","",IF(D722&lt;&gt;"",D722,IFERROR(INDEX(Contractors!$F$5:$F$204,MATCH(B722,Contractors!$A$5:$A$204,0)),"")))</f>
        <v/>
      </c>
    </row>
    <row r="723">
      <c r="A723" s="20" t="n"/>
      <c r="B723" s="9" t="n"/>
      <c r="C723" s="21" t="n"/>
      <c r="D723" s="9" t="n"/>
      <c r="E723" s="9" t="n"/>
      <c r="F723" s="13">
        <f>IF(A723="","",YEAR(A723))</f>
        <v/>
      </c>
      <c r="G723" s="13">
        <f>IF(B723="","",IF(D723&lt;&gt;"",D723,IFERROR(INDEX(Contractors!$F$5:$F$204,MATCH(B723,Contractors!$A$5:$A$204,0)),"")))</f>
        <v/>
      </c>
    </row>
    <row r="724">
      <c r="A724" s="20" t="n"/>
      <c r="B724" s="9" t="n"/>
      <c r="C724" s="21" t="n"/>
      <c r="D724" s="9" t="n"/>
      <c r="E724" s="9" t="n"/>
      <c r="F724" s="13">
        <f>IF(A724="","",YEAR(A724))</f>
        <v/>
      </c>
      <c r="G724" s="13">
        <f>IF(B724="","",IF(D724&lt;&gt;"",D724,IFERROR(INDEX(Contractors!$F$5:$F$204,MATCH(B724,Contractors!$A$5:$A$204,0)),"")))</f>
        <v/>
      </c>
    </row>
    <row r="725">
      <c r="A725" s="20" t="n"/>
      <c r="B725" s="9" t="n"/>
      <c r="C725" s="21" t="n"/>
      <c r="D725" s="9" t="n"/>
      <c r="E725" s="9" t="n"/>
      <c r="F725" s="13">
        <f>IF(A725="","",YEAR(A725))</f>
        <v/>
      </c>
      <c r="G725" s="13">
        <f>IF(B725="","",IF(D725&lt;&gt;"",D725,IFERROR(INDEX(Contractors!$F$5:$F$204,MATCH(B725,Contractors!$A$5:$A$204,0)),"")))</f>
        <v/>
      </c>
    </row>
    <row r="726">
      <c r="A726" s="20" t="n"/>
      <c r="B726" s="9" t="n"/>
      <c r="C726" s="21" t="n"/>
      <c r="D726" s="9" t="n"/>
      <c r="E726" s="9" t="n"/>
      <c r="F726" s="13">
        <f>IF(A726="","",YEAR(A726))</f>
        <v/>
      </c>
      <c r="G726" s="13">
        <f>IF(B726="","",IF(D726&lt;&gt;"",D726,IFERROR(INDEX(Contractors!$F$5:$F$204,MATCH(B726,Contractors!$A$5:$A$204,0)),"")))</f>
        <v/>
      </c>
    </row>
    <row r="727">
      <c r="A727" s="20" t="n"/>
      <c r="B727" s="9" t="n"/>
      <c r="C727" s="21" t="n"/>
      <c r="D727" s="9" t="n"/>
      <c r="E727" s="9" t="n"/>
      <c r="F727" s="13">
        <f>IF(A727="","",YEAR(A727))</f>
        <v/>
      </c>
      <c r="G727" s="13">
        <f>IF(B727="","",IF(D727&lt;&gt;"",D727,IFERROR(INDEX(Contractors!$F$5:$F$204,MATCH(B727,Contractors!$A$5:$A$204,0)),"")))</f>
        <v/>
      </c>
    </row>
    <row r="728">
      <c r="A728" s="20" t="n"/>
      <c r="B728" s="9" t="n"/>
      <c r="C728" s="21" t="n"/>
      <c r="D728" s="9" t="n"/>
      <c r="E728" s="9" t="n"/>
      <c r="F728" s="13">
        <f>IF(A728="","",YEAR(A728))</f>
        <v/>
      </c>
      <c r="G728" s="13">
        <f>IF(B728="","",IF(D728&lt;&gt;"",D728,IFERROR(INDEX(Contractors!$F$5:$F$204,MATCH(B728,Contractors!$A$5:$A$204,0)),"")))</f>
        <v/>
      </c>
    </row>
    <row r="729">
      <c r="A729" s="20" t="n"/>
      <c r="B729" s="9" t="n"/>
      <c r="C729" s="21" t="n"/>
      <c r="D729" s="9" t="n"/>
      <c r="E729" s="9" t="n"/>
      <c r="F729" s="13">
        <f>IF(A729="","",YEAR(A729))</f>
        <v/>
      </c>
      <c r="G729" s="13">
        <f>IF(B729="","",IF(D729&lt;&gt;"",D729,IFERROR(INDEX(Contractors!$F$5:$F$204,MATCH(B729,Contractors!$A$5:$A$204,0)),"")))</f>
        <v/>
      </c>
    </row>
    <row r="730">
      <c r="A730" s="20" t="n"/>
      <c r="B730" s="9" t="n"/>
      <c r="C730" s="21" t="n"/>
      <c r="D730" s="9" t="n"/>
      <c r="E730" s="9" t="n"/>
      <c r="F730" s="13">
        <f>IF(A730="","",YEAR(A730))</f>
        <v/>
      </c>
      <c r="G730" s="13">
        <f>IF(B730="","",IF(D730&lt;&gt;"",D730,IFERROR(INDEX(Contractors!$F$5:$F$204,MATCH(B730,Contractors!$A$5:$A$204,0)),"")))</f>
        <v/>
      </c>
    </row>
    <row r="731">
      <c r="A731" s="20" t="n"/>
      <c r="B731" s="9" t="n"/>
      <c r="C731" s="21" t="n"/>
      <c r="D731" s="9" t="n"/>
      <c r="E731" s="9" t="n"/>
      <c r="F731" s="13">
        <f>IF(A731="","",YEAR(A731))</f>
        <v/>
      </c>
      <c r="G731" s="13">
        <f>IF(B731="","",IF(D731&lt;&gt;"",D731,IFERROR(INDEX(Contractors!$F$5:$F$204,MATCH(B731,Contractors!$A$5:$A$204,0)),"")))</f>
        <v/>
      </c>
    </row>
    <row r="732">
      <c r="A732" s="20" t="n"/>
      <c r="B732" s="9" t="n"/>
      <c r="C732" s="21" t="n"/>
      <c r="D732" s="9" t="n"/>
      <c r="E732" s="9" t="n"/>
      <c r="F732" s="13">
        <f>IF(A732="","",YEAR(A732))</f>
        <v/>
      </c>
      <c r="G732" s="13">
        <f>IF(B732="","",IF(D732&lt;&gt;"",D732,IFERROR(INDEX(Contractors!$F$5:$F$204,MATCH(B732,Contractors!$A$5:$A$204,0)),"")))</f>
        <v/>
      </c>
    </row>
    <row r="733">
      <c r="A733" s="20" t="n"/>
      <c r="B733" s="9" t="n"/>
      <c r="C733" s="21" t="n"/>
      <c r="D733" s="9" t="n"/>
      <c r="E733" s="9" t="n"/>
      <c r="F733" s="13">
        <f>IF(A733="","",YEAR(A733))</f>
        <v/>
      </c>
      <c r="G733" s="13">
        <f>IF(B733="","",IF(D733&lt;&gt;"",D733,IFERROR(INDEX(Contractors!$F$5:$F$204,MATCH(B733,Contractors!$A$5:$A$204,0)),"")))</f>
        <v/>
      </c>
    </row>
    <row r="734">
      <c r="A734" s="20" t="n"/>
      <c r="B734" s="9" t="n"/>
      <c r="C734" s="21" t="n"/>
      <c r="D734" s="9" t="n"/>
      <c r="E734" s="9" t="n"/>
      <c r="F734" s="13">
        <f>IF(A734="","",YEAR(A734))</f>
        <v/>
      </c>
      <c r="G734" s="13">
        <f>IF(B734="","",IF(D734&lt;&gt;"",D734,IFERROR(INDEX(Contractors!$F$5:$F$204,MATCH(B734,Contractors!$A$5:$A$204,0)),"")))</f>
        <v/>
      </c>
    </row>
    <row r="735">
      <c r="A735" s="20" t="n"/>
      <c r="B735" s="9" t="n"/>
      <c r="C735" s="21" t="n"/>
      <c r="D735" s="9" t="n"/>
      <c r="E735" s="9" t="n"/>
      <c r="F735" s="13">
        <f>IF(A735="","",YEAR(A735))</f>
        <v/>
      </c>
      <c r="G735" s="13">
        <f>IF(B735="","",IF(D735&lt;&gt;"",D735,IFERROR(INDEX(Contractors!$F$5:$F$204,MATCH(B735,Contractors!$A$5:$A$204,0)),"")))</f>
        <v/>
      </c>
    </row>
    <row r="736">
      <c r="A736" s="20" t="n"/>
      <c r="B736" s="9" t="n"/>
      <c r="C736" s="21" t="n"/>
      <c r="D736" s="9" t="n"/>
      <c r="E736" s="9" t="n"/>
      <c r="F736" s="13">
        <f>IF(A736="","",YEAR(A736))</f>
        <v/>
      </c>
      <c r="G736" s="13">
        <f>IF(B736="","",IF(D736&lt;&gt;"",D736,IFERROR(INDEX(Contractors!$F$5:$F$204,MATCH(B736,Contractors!$A$5:$A$204,0)),"")))</f>
        <v/>
      </c>
    </row>
    <row r="737">
      <c r="A737" s="20" t="n"/>
      <c r="B737" s="9" t="n"/>
      <c r="C737" s="21" t="n"/>
      <c r="D737" s="9" t="n"/>
      <c r="E737" s="9" t="n"/>
      <c r="F737" s="13">
        <f>IF(A737="","",YEAR(A737))</f>
        <v/>
      </c>
      <c r="G737" s="13">
        <f>IF(B737="","",IF(D737&lt;&gt;"",D737,IFERROR(INDEX(Contractors!$F$5:$F$204,MATCH(B737,Contractors!$A$5:$A$204,0)),"")))</f>
        <v/>
      </c>
    </row>
    <row r="738">
      <c r="A738" s="20" t="n"/>
      <c r="B738" s="9" t="n"/>
      <c r="C738" s="21" t="n"/>
      <c r="D738" s="9" t="n"/>
      <c r="E738" s="9" t="n"/>
      <c r="F738" s="13">
        <f>IF(A738="","",YEAR(A738))</f>
        <v/>
      </c>
      <c r="G738" s="13">
        <f>IF(B738="","",IF(D738&lt;&gt;"",D738,IFERROR(INDEX(Contractors!$F$5:$F$204,MATCH(B738,Contractors!$A$5:$A$204,0)),"")))</f>
        <v/>
      </c>
    </row>
    <row r="739">
      <c r="A739" s="20" t="n"/>
      <c r="B739" s="9" t="n"/>
      <c r="C739" s="21" t="n"/>
      <c r="D739" s="9" t="n"/>
      <c r="E739" s="9" t="n"/>
      <c r="F739" s="13">
        <f>IF(A739="","",YEAR(A739))</f>
        <v/>
      </c>
      <c r="G739" s="13">
        <f>IF(B739="","",IF(D739&lt;&gt;"",D739,IFERROR(INDEX(Contractors!$F$5:$F$204,MATCH(B739,Contractors!$A$5:$A$204,0)),"")))</f>
        <v/>
      </c>
    </row>
    <row r="740">
      <c r="A740" s="20" t="n"/>
      <c r="B740" s="9" t="n"/>
      <c r="C740" s="21" t="n"/>
      <c r="D740" s="9" t="n"/>
      <c r="E740" s="9" t="n"/>
      <c r="F740" s="13">
        <f>IF(A740="","",YEAR(A740))</f>
        <v/>
      </c>
      <c r="G740" s="13">
        <f>IF(B740="","",IF(D740&lt;&gt;"",D740,IFERROR(INDEX(Contractors!$F$5:$F$204,MATCH(B740,Contractors!$A$5:$A$204,0)),"")))</f>
        <v/>
      </c>
    </row>
    <row r="741">
      <c r="A741" s="20" t="n"/>
      <c r="B741" s="9" t="n"/>
      <c r="C741" s="21" t="n"/>
      <c r="D741" s="9" t="n"/>
      <c r="E741" s="9" t="n"/>
      <c r="F741" s="13">
        <f>IF(A741="","",YEAR(A741))</f>
        <v/>
      </c>
      <c r="G741" s="13">
        <f>IF(B741="","",IF(D741&lt;&gt;"",D741,IFERROR(INDEX(Contractors!$F$5:$F$204,MATCH(B741,Contractors!$A$5:$A$204,0)),"")))</f>
        <v/>
      </c>
    </row>
    <row r="742">
      <c r="A742" s="20" t="n"/>
      <c r="B742" s="9" t="n"/>
      <c r="C742" s="21" t="n"/>
      <c r="D742" s="9" t="n"/>
      <c r="E742" s="9" t="n"/>
      <c r="F742" s="13">
        <f>IF(A742="","",YEAR(A742))</f>
        <v/>
      </c>
      <c r="G742" s="13">
        <f>IF(B742="","",IF(D742&lt;&gt;"",D742,IFERROR(INDEX(Contractors!$F$5:$F$204,MATCH(B742,Contractors!$A$5:$A$204,0)),"")))</f>
        <v/>
      </c>
    </row>
    <row r="743">
      <c r="A743" s="20" t="n"/>
      <c r="B743" s="9" t="n"/>
      <c r="C743" s="21" t="n"/>
      <c r="D743" s="9" t="n"/>
      <c r="E743" s="9" t="n"/>
      <c r="F743" s="13">
        <f>IF(A743="","",YEAR(A743))</f>
        <v/>
      </c>
      <c r="G743" s="13">
        <f>IF(B743="","",IF(D743&lt;&gt;"",D743,IFERROR(INDEX(Contractors!$F$5:$F$204,MATCH(B743,Contractors!$A$5:$A$204,0)),"")))</f>
        <v/>
      </c>
    </row>
    <row r="744">
      <c r="A744" s="20" t="n"/>
      <c r="B744" s="9" t="n"/>
      <c r="C744" s="21" t="n"/>
      <c r="D744" s="9" t="n"/>
      <c r="E744" s="9" t="n"/>
      <c r="F744" s="13">
        <f>IF(A744="","",YEAR(A744))</f>
        <v/>
      </c>
      <c r="G744" s="13">
        <f>IF(B744="","",IF(D744&lt;&gt;"",D744,IFERROR(INDEX(Contractors!$F$5:$F$204,MATCH(B744,Contractors!$A$5:$A$204,0)),"")))</f>
        <v/>
      </c>
    </row>
    <row r="745">
      <c r="A745" s="20" t="n"/>
      <c r="B745" s="9" t="n"/>
      <c r="C745" s="21" t="n"/>
      <c r="D745" s="9" t="n"/>
      <c r="E745" s="9" t="n"/>
      <c r="F745" s="13">
        <f>IF(A745="","",YEAR(A745))</f>
        <v/>
      </c>
      <c r="G745" s="13">
        <f>IF(B745="","",IF(D745&lt;&gt;"",D745,IFERROR(INDEX(Contractors!$F$5:$F$204,MATCH(B745,Contractors!$A$5:$A$204,0)),"")))</f>
        <v/>
      </c>
    </row>
    <row r="746">
      <c r="A746" s="20" t="n"/>
      <c r="B746" s="9" t="n"/>
      <c r="C746" s="21" t="n"/>
      <c r="D746" s="9" t="n"/>
      <c r="E746" s="9" t="n"/>
      <c r="F746" s="13">
        <f>IF(A746="","",YEAR(A746))</f>
        <v/>
      </c>
      <c r="G746" s="13">
        <f>IF(B746="","",IF(D746&lt;&gt;"",D746,IFERROR(INDEX(Contractors!$F$5:$F$204,MATCH(B746,Contractors!$A$5:$A$204,0)),"")))</f>
        <v/>
      </c>
    </row>
    <row r="747">
      <c r="A747" s="20" t="n"/>
      <c r="B747" s="9" t="n"/>
      <c r="C747" s="21" t="n"/>
      <c r="D747" s="9" t="n"/>
      <c r="E747" s="9" t="n"/>
      <c r="F747" s="13">
        <f>IF(A747="","",YEAR(A747))</f>
        <v/>
      </c>
      <c r="G747" s="13">
        <f>IF(B747="","",IF(D747&lt;&gt;"",D747,IFERROR(INDEX(Contractors!$F$5:$F$204,MATCH(B747,Contractors!$A$5:$A$204,0)),"")))</f>
        <v/>
      </c>
    </row>
    <row r="748">
      <c r="A748" s="20" t="n"/>
      <c r="B748" s="9" t="n"/>
      <c r="C748" s="21" t="n"/>
      <c r="D748" s="9" t="n"/>
      <c r="E748" s="9" t="n"/>
      <c r="F748" s="13">
        <f>IF(A748="","",YEAR(A748))</f>
        <v/>
      </c>
      <c r="G748" s="13">
        <f>IF(B748="","",IF(D748&lt;&gt;"",D748,IFERROR(INDEX(Contractors!$F$5:$F$204,MATCH(B748,Contractors!$A$5:$A$204,0)),"")))</f>
        <v/>
      </c>
    </row>
    <row r="749">
      <c r="A749" s="20" t="n"/>
      <c r="B749" s="9" t="n"/>
      <c r="C749" s="21" t="n"/>
      <c r="D749" s="9" t="n"/>
      <c r="E749" s="9" t="n"/>
      <c r="F749" s="13">
        <f>IF(A749="","",YEAR(A749))</f>
        <v/>
      </c>
      <c r="G749" s="13">
        <f>IF(B749="","",IF(D749&lt;&gt;"",D749,IFERROR(INDEX(Contractors!$F$5:$F$204,MATCH(B749,Contractors!$A$5:$A$204,0)),"")))</f>
        <v/>
      </c>
    </row>
    <row r="750">
      <c r="A750" s="20" t="n"/>
      <c r="B750" s="9" t="n"/>
      <c r="C750" s="21" t="n"/>
      <c r="D750" s="9" t="n"/>
      <c r="E750" s="9" t="n"/>
      <c r="F750" s="13">
        <f>IF(A750="","",YEAR(A750))</f>
        <v/>
      </c>
      <c r="G750" s="13">
        <f>IF(B750="","",IF(D750&lt;&gt;"",D750,IFERROR(INDEX(Contractors!$F$5:$F$204,MATCH(B750,Contractors!$A$5:$A$204,0)),"")))</f>
        <v/>
      </c>
    </row>
    <row r="751">
      <c r="A751" s="20" t="n"/>
      <c r="B751" s="9" t="n"/>
      <c r="C751" s="21" t="n"/>
      <c r="D751" s="9" t="n"/>
      <c r="E751" s="9" t="n"/>
      <c r="F751" s="13">
        <f>IF(A751="","",YEAR(A751))</f>
        <v/>
      </c>
      <c r="G751" s="13">
        <f>IF(B751="","",IF(D751&lt;&gt;"",D751,IFERROR(INDEX(Contractors!$F$5:$F$204,MATCH(B751,Contractors!$A$5:$A$204,0)),"")))</f>
        <v/>
      </c>
    </row>
    <row r="752">
      <c r="A752" s="20" t="n"/>
      <c r="B752" s="9" t="n"/>
      <c r="C752" s="21" t="n"/>
      <c r="D752" s="9" t="n"/>
      <c r="E752" s="9" t="n"/>
      <c r="F752" s="13">
        <f>IF(A752="","",YEAR(A752))</f>
        <v/>
      </c>
      <c r="G752" s="13">
        <f>IF(B752="","",IF(D752&lt;&gt;"",D752,IFERROR(INDEX(Contractors!$F$5:$F$204,MATCH(B752,Contractors!$A$5:$A$204,0)),"")))</f>
        <v/>
      </c>
    </row>
    <row r="753">
      <c r="A753" s="20" t="n"/>
      <c r="B753" s="9" t="n"/>
      <c r="C753" s="21" t="n"/>
      <c r="D753" s="9" t="n"/>
      <c r="E753" s="9" t="n"/>
      <c r="F753" s="13">
        <f>IF(A753="","",YEAR(A753))</f>
        <v/>
      </c>
      <c r="G753" s="13">
        <f>IF(B753="","",IF(D753&lt;&gt;"",D753,IFERROR(INDEX(Contractors!$F$5:$F$204,MATCH(B753,Contractors!$A$5:$A$204,0)),"")))</f>
        <v/>
      </c>
    </row>
    <row r="754">
      <c r="A754" s="20" t="n"/>
      <c r="B754" s="9" t="n"/>
      <c r="C754" s="21" t="n"/>
      <c r="D754" s="9" t="n"/>
      <c r="E754" s="9" t="n"/>
      <c r="F754" s="13">
        <f>IF(A754="","",YEAR(A754))</f>
        <v/>
      </c>
      <c r="G754" s="13">
        <f>IF(B754="","",IF(D754&lt;&gt;"",D754,IFERROR(INDEX(Contractors!$F$5:$F$204,MATCH(B754,Contractors!$A$5:$A$204,0)),"")))</f>
        <v/>
      </c>
    </row>
    <row r="755">
      <c r="A755" s="20" t="n"/>
      <c r="B755" s="9" t="n"/>
      <c r="C755" s="21" t="n"/>
      <c r="D755" s="9" t="n"/>
      <c r="E755" s="9" t="n"/>
      <c r="F755" s="13">
        <f>IF(A755="","",YEAR(A755))</f>
        <v/>
      </c>
      <c r="G755" s="13">
        <f>IF(B755="","",IF(D755&lt;&gt;"",D755,IFERROR(INDEX(Contractors!$F$5:$F$204,MATCH(B755,Contractors!$A$5:$A$204,0)),"")))</f>
        <v/>
      </c>
    </row>
    <row r="756">
      <c r="A756" s="20" t="n"/>
      <c r="B756" s="9" t="n"/>
      <c r="C756" s="21" t="n"/>
      <c r="D756" s="9" t="n"/>
      <c r="E756" s="9" t="n"/>
      <c r="F756" s="13">
        <f>IF(A756="","",YEAR(A756))</f>
        <v/>
      </c>
      <c r="G756" s="13">
        <f>IF(B756="","",IF(D756&lt;&gt;"",D756,IFERROR(INDEX(Contractors!$F$5:$F$204,MATCH(B756,Contractors!$A$5:$A$204,0)),"")))</f>
        <v/>
      </c>
    </row>
    <row r="757">
      <c r="A757" s="20" t="n"/>
      <c r="B757" s="9" t="n"/>
      <c r="C757" s="21" t="n"/>
      <c r="D757" s="9" t="n"/>
      <c r="E757" s="9" t="n"/>
      <c r="F757" s="13">
        <f>IF(A757="","",YEAR(A757))</f>
        <v/>
      </c>
      <c r="G757" s="13">
        <f>IF(B757="","",IF(D757&lt;&gt;"",D757,IFERROR(INDEX(Contractors!$F$5:$F$204,MATCH(B757,Contractors!$A$5:$A$204,0)),"")))</f>
        <v/>
      </c>
    </row>
    <row r="758">
      <c r="A758" s="20" t="n"/>
      <c r="B758" s="9" t="n"/>
      <c r="C758" s="21" t="n"/>
      <c r="D758" s="9" t="n"/>
      <c r="E758" s="9" t="n"/>
      <c r="F758" s="13">
        <f>IF(A758="","",YEAR(A758))</f>
        <v/>
      </c>
      <c r="G758" s="13">
        <f>IF(B758="","",IF(D758&lt;&gt;"",D758,IFERROR(INDEX(Contractors!$F$5:$F$204,MATCH(B758,Contractors!$A$5:$A$204,0)),"")))</f>
        <v/>
      </c>
    </row>
    <row r="759">
      <c r="A759" s="20" t="n"/>
      <c r="B759" s="9" t="n"/>
      <c r="C759" s="21" t="n"/>
      <c r="D759" s="9" t="n"/>
      <c r="E759" s="9" t="n"/>
      <c r="F759" s="13">
        <f>IF(A759="","",YEAR(A759))</f>
        <v/>
      </c>
      <c r="G759" s="13">
        <f>IF(B759="","",IF(D759&lt;&gt;"",D759,IFERROR(INDEX(Contractors!$F$5:$F$204,MATCH(B759,Contractors!$A$5:$A$204,0)),"")))</f>
        <v/>
      </c>
    </row>
    <row r="760">
      <c r="A760" s="20" t="n"/>
      <c r="B760" s="9" t="n"/>
      <c r="C760" s="21" t="n"/>
      <c r="D760" s="9" t="n"/>
      <c r="E760" s="9" t="n"/>
      <c r="F760" s="13">
        <f>IF(A760="","",YEAR(A760))</f>
        <v/>
      </c>
      <c r="G760" s="13">
        <f>IF(B760="","",IF(D760&lt;&gt;"",D760,IFERROR(INDEX(Contractors!$F$5:$F$204,MATCH(B760,Contractors!$A$5:$A$204,0)),"")))</f>
        <v/>
      </c>
    </row>
    <row r="761">
      <c r="A761" s="20" t="n"/>
      <c r="B761" s="9" t="n"/>
      <c r="C761" s="21" t="n"/>
      <c r="D761" s="9" t="n"/>
      <c r="E761" s="9" t="n"/>
      <c r="F761" s="13">
        <f>IF(A761="","",YEAR(A761))</f>
        <v/>
      </c>
      <c r="G761" s="13">
        <f>IF(B761="","",IF(D761&lt;&gt;"",D761,IFERROR(INDEX(Contractors!$F$5:$F$204,MATCH(B761,Contractors!$A$5:$A$204,0)),"")))</f>
        <v/>
      </c>
    </row>
    <row r="762">
      <c r="A762" s="20" t="n"/>
      <c r="B762" s="9" t="n"/>
      <c r="C762" s="21" t="n"/>
      <c r="D762" s="9" t="n"/>
      <c r="E762" s="9" t="n"/>
      <c r="F762" s="13">
        <f>IF(A762="","",YEAR(A762))</f>
        <v/>
      </c>
      <c r="G762" s="13">
        <f>IF(B762="","",IF(D762&lt;&gt;"",D762,IFERROR(INDEX(Contractors!$F$5:$F$204,MATCH(B762,Contractors!$A$5:$A$204,0)),"")))</f>
        <v/>
      </c>
    </row>
    <row r="763">
      <c r="A763" s="20" t="n"/>
      <c r="B763" s="9" t="n"/>
      <c r="C763" s="21" t="n"/>
      <c r="D763" s="9" t="n"/>
      <c r="E763" s="9" t="n"/>
      <c r="F763" s="13">
        <f>IF(A763="","",YEAR(A763))</f>
        <v/>
      </c>
      <c r="G763" s="13">
        <f>IF(B763="","",IF(D763&lt;&gt;"",D763,IFERROR(INDEX(Contractors!$F$5:$F$204,MATCH(B763,Contractors!$A$5:$A$204,0)),"")))</f>
        <v/>
      </c>
    </row>
    <row r="764">
      <c r="A764" s="20" t="n"/>
      <c r="B764" s="9" t="n"/>
      <c r="C764" s="21" t="n"/>
      <c r="D764" s="9" t="n"/>
      <c r="E764" s="9" t="n"/>
      <c r="F764" s="13">
        <f>IF(A764="","",YEAR(A764))</f>
        <v/>
      </c>
      <c r="G764" s="13">
        <f>IF(B764="","",IF(D764&lt;&gt;"",D764,IFERROR(INDEX(Contractors!$F$5:$F$204,MATCH(B764,Contractors!$A$5:$A$204,0)),"")))</f>
        <v/>
      </c>
    </row>
    <row r="765">
      <c r="A765" s="20" t="n"/>
      <c r="B765" s="9" t="n"/>
      <c r="C765" s="21" t="n"/>
      <c r="D765" s="9" t="n"/>
      <c r="E765" s="9" t="n"/>
      <c r="F765" s="13">
        <f>IF(A765="","",YEAR(A765))</f>
        <v/>
      </c>
      <c r="G765" s="13">
        <f>IF(B765="","",IF(D765&lt;&gt;"",D765,IFERROR(INDEX(Contractors!$F$5:$F$204,MATCH(B765,Contractors!$A$5:$A$204,0)),"")))</f>
        <v/>
      </c>
    </row>
    <row r="766">
      <c r="A766" s="20" t="n"/>
      <c r="B766" s="9" t="n"/>
      <c r="C766" s="21" t="n"/>
      <c r="D766" s="9" t="n"/>
      <c r="E766" s="9" t="n"/>
      <c r="F766" s="13">
        <f>IF(A766="","",YEAR(A766))</f>
        <v/>
      </c>
      <c r="G766" s="13">
        <f>IF(B766="","",IF(D766&lt;&gt;"",D766,IFERROR(INDEX(Contractors!$F$5:$F$204,MATCH(B766,Contractors!$A$5:$A$204,0)),"")))</f>
        <v/>
      </c>
    </row>
    <row r="767">
      <c r="A767" s="20" t="n"/>
      <c r="B767" s="9" t="n"/>
      <c r="C767" s="21" t="n"/>
      <c r="D767" s="9" t="n"/>
      <c r="E767" s="9" t="n"/>
      <c r="F767" s="13">
        <f>IF(A767="","",YEAR(A767))</f>
        <v/>
      </c>
      <c r="G767" s="13">
        <f>IF(B767="","",IF(D767&lt;&gt;"",D767,IFERROR(INDEX(Contractors!$F$5:$F$204,MATCH(B767,Contractors!$A$5:$A$204,0)),"")))</f>
        <v/>
      </c>
    </row>
    <row r="768">
      <c r="A768" s="20" t="n"/>
      <c r="B768" s="9" t="n"/>
      <c r="C768" s="21" t="n"/>
      <c r="D768" s="9" t="n"/>
      <c r="E768" s="9" t="n"/>
      <c r="F768" s="13">
        <f>IF(A768="","",YEAR(A768))</f>
        <v/>
      </c>
      <c r="G768" s="13">
        <f>IF(B768="","",IF(D768&lt;&gt;"",D768,IFERROR(INDEX(Contractors!$F$5:$F$204,MATCH(B768,Contractors!$A$5:$A$204,0)),"")))</f>
        <v/>
      </c>
    </row>
    <row r="769">
      <c r="A769" s="20" t="n"/>
      <c r="B769" s="9" t="n"/>
      <c r="C769" s="21" t="n"/>
      <c r="D769" s="9" t="n"/>
      <c r="E769" s="9" t="n"/>
      <c r="F769" s="13">
        <f>IF(A769="","",YEAR(A769))</f>
        <v/>
      </c>
      <c r="G769" s="13">
        <f>IF(B769="","",IF(D769&lt;&gt;"",D769,IFERROR(INDEX(Contractors!$F$5:$F$204,MATCH(B769,Contractors!$A$5:$A$204,0)),"")))</f>
        <v/>
      </c>
    </row>
    <row r="770">
      <c r="A770" s="20" t="n"/>
      <c r="B770" s="9" t="n"/>
      <c r="C770" s="21" t="n"/>
      <c r="D770" s="9" t="n"/>
      <c r="E770" s="9" t="n"/>
      <c r="F770" s="13">
        <f>IF(A770="","",YEAR(A770))</f>
        <v/>
      </c>
      <c r="G770" s="13">
        <f>IF(B770="","",IF(D770&lt;&gt;"",D770,IFERROR(INDEX(Contractors!$F$5:$F$204,MATCH(B770,Contractors!$A$5:$A$204,0)),"")))</f>
        <v/>
      </c>
    </row>
    <row r="771">
      <c r="A771" s="20" t="n"/>
      <c r="B771" s="9" t="n"/>
      <c r="C771" s="21" t="n"/>
      <c r="D771" s="9" t="n"/>
      <c r="E771" s="9" t="n"/>
      <c r="F771" s="13">
        <f>IF(A771="","",YEAR(A771))</f>
        <v/>
      </c>
      <c r="G771" s="13">
        <f>IF(B771="","",IF(D771&lt;&gt;"",D771,IFERROR(INDEX(Contractors!$F$5:$F$204,MATCH(B771,Contractors!$A$5:$A$204,0)),"")))</f>
        <v/>
      </c>
    </row>
    <row r="772">
      <c r="A772" s="20" t="n"/>
      <c r="B772" s="9" t="n"/>
      <c r="C772" s="21" t="n"/>
      <c r="D772" s="9" t="n"/>
      <c r="E772" s="9" t="n"/>
      <c r="F772" s="13">
        <f>IF(A772="","",YEAR(A772))</f>
        <v/>
      </c>
      <c r="G772" s="13">
        <f>IF(B772="","",IF(D772&lt;&gt;"",D772,IFERROR(INDEX(Contractors!$F$5:$F$204,MATCH(B772,Contractors!$A$5:$A$204,0)),"")))</f>
        <v/>
      </c>
    </row>
    <row r="773">
      <c r="A773" s="20" t="n"/>
      <c r="B773" s="9" t="n"/>
      <c r="C773" s="21" t="n"/>
      <c r="D773" s="9" t="n"/>
      <c r="E773" s="9" t="n"/>
      <c r="F773" s="13">
        <f>IF(A773="","",YEAR(A773))</f>
        <v/>
      </c>
      <c r="G773" s="13">
        <f>IF(B773="","",IF(D773&lt;&gt;"",D773,IFERROR(INDEX(Contractors!$F$5:$F$204,MATCH(B773,Contractors!$A$5:$A$204,0)),"")))</f>
        <v/>
      </c>
    </row>
    <row r="774">
      <c r="A774" s="20" t="n"/>
      <c r="B774" s="9" t="n"/>
      <c r="C774" s="21" t="n"/>
      <c r="D774" s="9" t="n"/>
      <c r="E774" s="9" t="n"/>
      <c r="F774" s="13">
        <f>IF(A774="","",YEAR(A774))</f>
        <v/>
      </c>
      <c r="G774" s="13">
        <f>IF(B774="","",IF(D774&lt;&gt;"",D774,IFERROR(INDEX(Contractors!$F$5:$F$204,MATCH(B774,Contractors!$A$5:$A$204,0)),"")))</f>
        <v/>
      </c>
    </row>
    <row r="775">
      <c r="A775" s="20" t="n"/>
      <c r="B775" s="9" t="n"/>
      <c r="C775" s="21" t="n"/>
      <c r="D775" s="9" t="n"/>
      <c r="E775" s="9" t="n"/>
      <c r="F775" s="13">
        <f>IF(A775="","",YEAR(A775))</f>
        <v/>
      </c>
      <c r="G775" s="13">
        <f>IF(B775="","",IF(D775&lt;&gt;"",D775,IFERROR(INDEX(Contractors!$F$5:$F$204,MATCH(B775,Contractors!$A$5:$A$204,0)),"")))</f>
        <v/>
      </c>
    </row>
    <row r="776">
      <c r="A776" s="20" t="n"/>
      <c r="B776" s="9" t="n"/>
      <c r="C776" s="21" t="n"/>
      <c r="D776" s="9" t="n"/>
      <c r="E776" s="9" t="n"/>
      <c r="F776" s="13">
        <f>IF(A776="","",YEAR(A776))</f>
        <v/>
      </c>
      <c r="G776" s="13">
        <f>IF(B776="","",IF(D776&lt;&gt;"",D776,IFERROR(INDEX(Contractors!$F$5:$F$204,MATCH(B776,Contractors!$A$5:$A$204,0)),"")))</f>
        <v/>
      </c>
    </row>
    <row r="777">
      <c r="A777" s="20" t="n"/>
      <c r="B777" s="9" t="n"/>
      <c r="C777" s="21" t="n"/>
      <c r="D777" s="9" t="n"/>
      <c r="E777" s="9" t="n"/>
      <c r="F777" s="13">
        <f>IF(A777="","",YEAR(A777))</f>
        <v/>
      </c>
      <c r="G777" s="13">
        <f>IF(B777="","",IF(D777&lt;&gt;"",D777,IFERROR(INDEX(Contractors!$F$5:$F$204,MATCH(B777,Contractors!$A$5:$A$204,0)),"")))</f>
        <v/>
      </c>
    </row>
    <row r="778">
      <c r="A778" s="20" t="n"/>
      <c r="B778" s="9" t="n"/>
      <c r="C778" s="21" t="n"/>
      <c r="D778" s="9" t="n"/>
      <c r="E778" s="9" t="n"/>
      <c r="F778" s="13">
        <f>IF(A778="","",YEAR(A778))</f>
        <v/>
      </c>
      <c r="G778" s="13">
        <f>IF(B778="","",IF(D778&lt;&gt;"",D778,IFERROR(INDEX(Contractors!$F$5:$F$204,MATCH(B778,Contractors!$A$5:$A$204,0)),"")))</f>
        <v/>
      </c>
    </row>
    <row r="779">
      <c r="A779" s="20" t="n"/>
      <c r="B779" s="9" t="n"/>
      <c r="C779" s="21" t="n"/>
      <c r="D779" s="9" t="n"/>
      <c r="E779" s="9" t="n"/>
      <c r="F779" s="13">
        <f>IF(A779="","",YEAR(A779))</f>
        <v/>
      </c>
      <c r="G779" s="13">
        <f>IF(B779="","",IF(D779&lt;&gt;"",D779,IFERROR(INDEX(Contractors!$F$5:$F$204,MATCH(B779,Contractors!$A$5:$A$204,0)),"")))</f>
        <v/>
      </c>
    </row>
    <row r="780">
      <c r="A780" s="20" t="n"/>
      <c r="B780" s="9" t="n"/>
      <c r="C780" s="21" t="n"/>
      <c r="D780" s="9" t="n"/>
      <c r="E780" s="9" t="n"/>
      <c r="F780" s="13">
        <f>IF(A780="","",YEAR(A780))</f>
        <v/>
      </c>
      <c r="G780" s="13">
        <f>IF(B780="","",IF(D780&lt;&gt;"",D780,IFERROR(INDEX(Contractors!$F$5:$F$204,MATCH(B780,Contractors!$A$5:$A$204,0)),"")))</f>
        <v/>
      </c>
    </row>
    <row r="781">
      <c r="A781" s="20" t="n"/>
      <c r="B781" s="9" t="n"/>
      <c r="C781" s="21" t="n"/>
      <c r="D781" s="9" t="n"/>
      <c r="E781" s="9" t="n"/>
      <c r="F781" s="13">
        <f>IF(A781="","",YEAR(A781))</f>
        <v/>
      </c>
      <c r="G781" s="13">
        <f>IF(B781="","",IF(D781&lt;&gt;"",D781,IFERROR(INDEX(Contractors!$F$5:$F$204,MATCH(B781,Contractors!$A$5:$A$204,0)),"")))</f>
        <v/>
      </c>
    </row>
    <row r="782">
      <c r="A782" s="20" t="n"/>
      <c r="B782" s="9" t="n"/>
      <c r="C782" s="21" t="n"/>
      <c r="D782" s="9" t="n"/>
      <c r="E782" s="9" t="n"/>
      <c r="F782" s="13">
        <f>IF(A782="","",YEAR(A782))</f>
        <v/>
      </c>
      <c r="G782" s="13">
        <f>IF(B782="","",IF(D782&lt;&gt;"",D782,IFERROR(INDEX(Contractors!$F$5:$F$204,MATCH(B782,Contractors!$A$5:$A$204,0)),"")))</f>
        <v/>
      </c>
    </row>
    <row r="783">
      <c r="A783" s="20" t="n"/>
      <c r="B783" s="9" t="n"/>
      <c r="C783" s="21" t="n"/>
      <c r="D783" s="9" t="n"/>
      <c r="E783" s="9" t="n"/>
      <c r="F783" s="13">
        <f>IF(A783="","",YEAR(A783))</f>
        <v/>
      </c>
      <c r="G783" s="13">
        <f>IF(B783="","",IF(D783&lt;&gt;"",D783,IFERROR(INDEX(Contractors!$F$5:$F$204,MATCH(B783,Contractors!$A$5:$A$204,0)),"")))</f>
        <v/>
      </c>
    </row>
    <row r="784">
      <c r="A784" s="20" t="n"/>
      <c r="B784" s="9" t="n"/>
      <c r="C784" s="21" t="n"/>
      <c r="D784" s="9" t="n"/>
      <c r="E784" s="9" t="n"/>
      <c r="F784" s="13">
        <f>IF(A784="","",YEAR(A784))</f>
        <v/>
      </c>
      <c r="G784" s="13">
        <f>IF(B784="","",IF(D784&lt;&gt;"",D784,IFERROR(INDEX(Contractors!$F$5:$F$204,MATCH(B784,Contractors!$A$5:$A$204,0)),"")))</f>
        <v/>
      </c>
    </row>
    <row r="785">
      <c r="A785" s="20" t="n"/>
      <c r="B785" s="9" t="n"/>
      <c r="C785" s="21" t="n"/>
      <c r="D785" s="9" t="n"/>
      <c r="E785" s="9" t="n"/>
      <c r="F785" s="13">
        <f>IF(A785="","",YEAR(A785))</f>
        <v/>
      </c>
      <c r="G785" s="13">
        <f>IF(B785="","",IF(D785&lt;&gt;"",D785,IFERROR(INDEX(Contractors!$F$5:$F$204,MATCH(B785,Contractors!$A$5:$A$204,0)),"")))</f>
        <v/>
      </c>
    </row>
    <row r="786">
      <c r="A786" s="20" t="n"/>
      <c r="B786" s="9" t="n"/>
      <c r="C786" s="21" t="n"/>
      <c r="D786" s="9" t="n"/>
      <c r="E786" s="9" t="n"/>
      <c r="F786" s="13">
        <f>IF(A786="","",YEAR(A786))</f>
        <v/>
      </c>
      <c r="G786" s="13">
        <f>IF(B786="","",IF(D786&lt;&gt;"",D786,IFERROR(INDEX(Contractors!$F$5:$F$204,MATCH(B786,Contractors!$A$5:$A$204,0)),"")))</f>
        <v/>
      </c>
    </row>
    <row r="787">
      <c r="A787" s="20" t="n"/>
      <c r="B787" s="9" t="n"/>
      <c r="C787" s="21" t="n"/>
      <c r="D787" s="9" t="n"/>
      <c r="E787" s="9" t="n"/>
      <c r="F787" s="13">
        <f>IF(A787="","",YEAR(A787))</f>
        <v/>
      </c>
      <c r="G787" s="13">
        <f>IF(B787="","",IF(D787&lt;&gt;"",D787,IFERROR(INDEX(Contractors!$F$5:$F$204,MATCH(B787,Contractors!$A$5:$A$204,0)),"")))</f>
        <v/>
      </c>
    </row>
    <row r="788">
      <c r="A788" s="20" t="n"/>
      <c r="B788" s="9" t="n"/>
      <c r="C788" s="21" t="n"/>
      <c r="D788" s="9" t="n"/>
      <c r="E788" s="9" t="n"/>
      <c r="F788" s="13">
        <f>IF(A788="","",YEAR(A788))</f>
        <v/>
      </c>
      <c r="G788" s="13">
        <f>IF(B788="","",IF(D788&lt;&gt;"",D788,IFERROR(INDEX(Contractors!$F$5:$F$204,MATCH(B788,Contractors!$A$5:$A$204,0)),"")))</f>
        <v/>
      </c>
    </row>
    <row r="789">
      <c r="A789" s="20" t="n"/>
      <c r="B789" s="9" t="n"/>
      <c r="C789" s="21" t="n"/>
      <c r="D789" s="9" t="n"/>
      <c r="E789" s="9" t="n"/>
      <c r="F789" s="13">
        <f>IF(A789="","",YEAR(A789))</f>
        <v/>
      </c>
      <c r="G789" s="13">
        <f>IF(B789="","",IF(D789&lt;&gt;"",D789,IFERROR(INDEX(Contractors!$F$5:$F$204,MATCH(B789,Contractors!$A$5:$A$204,0)),"")))</f>
        <v/>
      </c>
    </row>
    <row r="790">
      <c r="A790" s="20" t="n"/>
      <c r="B790" s="9" t="n"/>
      <c r="C790" s="21" t="n"/>
      <c r="D790" s="9" t="n"/>
      <c r="E790" s="9" t="n"/>
      <c r="F790" s="13">
        <f>IF(A790="","",YEAR(A790))</f>
        <v/>
      </c>
      <c r="G790" s="13">
        <f>IF(B790="","",IF(D790&lt;&gt;"",D790,IFERROR(INDEX(Contractors!$F$5:$F$204,MATCH(B790,Contractors!$A$5:$A$204,0)),"")))</f>
        <v/>
      </c>
    </row>
    <row r="791">
      <c r="A791" s="20" t="n"/>
      <c r="B791" s="9" t="n"/>
      <c r="C791" s="21" t="n"/>
      <c r="D791" s="9" t="n"/>
      <c r="E791" s="9" t="n"/>
      <c r="F791" s="13">
        <f>IF(A791="","",YEAR(A791))</f>
        <v/>
      </c>
      <c r="G791" s="13">
        <f>IF(B791="","",IF(D791&lt;&gt;"",D791,IFERROR(INDEX(Contractors!$F$5:$F$204,MATCH(B791,Contractors!$A$5:$A$204,0)),"")))</f>
        <v/>
      </c>
    </row>
    <row r="792">
      <c r="A792" s="20" t="n"/>
      <c r="B792" s="9" t="n"/>
      <c r="C792" s="21" t="n"/>
      <c r="D792" s="9" t="n"/>
      <c r="E792" s="9" t="n"/>
      <c r="F792" s="13">
        <f>IF(A792="","",YEAR(A792))</f>
        <v/>
      </c>
      <c r="G792" s="13">
        <f>IF(B792="","",IF(D792&lt;&gt;"",D792,IFERROR(INDEX(Contractors!$F$5:$F$204,MATCH(B792,Contractors!$A$5:$A$204,0)),"")))</f>
        <v/>
      </c>
    </row>
    <row r="793">
      <c r="A793" s="20" t="n"/>
      <c r="B793" s="9" t="n"/>
      <c r="C793" s="21" t="n"/>
      <c r="D793" s="9" t="n"/>
      <c r="E793" s="9" t="n"/>
      <c r="F793" s="13">
        <f>IF(A793="","",YEAR(A793))</f>
        <v/>
      </c>
      <c r="G793" s="13">
        <f>IF(B793="","",IF(D793&lt;&gt;"",D793,IFERROR(INDEX(Contractors!$F$5:$F$204,MATCH(B793,Contractors!$A$5:$A$204,0)),"")))</f>
        <v/>
      </c>
    </row>
    <row r="794">
      <c r="A794" s="20" t="n"/>
      <c r="B794" s="9" t="n"/>
      <c r="C794" s="21" t="n"/>
      <c r="D794" s="9" t="n"/>
      <c r="E794" s="9" t="n"/>
      <c r="F794" s="13">
        <f>IF(A794="","",YEAR(A794))</f>
        <v/>
      </c>
      <c r="G794" s="13">
        <f>IF(B794="","",IF(D794&lt;&gt;"",D794,IFERROR(INDEX(Contractors!$F$5:$F$204,MATCH(B794,Contractors!$A$5:$A$204,0)),"")))</f>
        <v/>
      </c>
    </row>
    <row r="795">
      <c r="A795" s="20" t="n"/>
      <c r="B795" s="9" t="n"/>
      <c r="C795" s="21" t="n"/>
      <c r="D795" s="9" t="n"/>
      <c r="E795" s="9" t="n"/>
      <c r="F795" s="13">
        <f>IF(A795="","",YEAR(A795))</f>
        <v/>
      </c>
      <c r="G795" s="13">
        <f>IF(B795="","",IF(D795&lt;&gt;"",D795,IFERROR(INDEX(Contractors!$F$5:$F$204,MATCH(B795,Contractors!$A$5:$A$204,0)),"")))</f>
        <v/>
      </c>
    </row>
    <row r="796">
      <c r="A796" s="20" t="n"/>
      <c r="B796" s="9" t="n"/>
      <c r="C796" s="21" t="n"/>
      <c r="D796" s="9" t="n"/>
      <c r="E796" s="9" t="n"/>
      <c r="F796" s="13">
        <f>IF(A796="","",YEAR(A796))</f>
        <v/>
      </c>
      <c r="G796" s="13">
        <f>IF(B796="","",IF(D796&lt;&gt;"",D796,IFERROR(INDEX(Contractors!$F$5:$F$204,MATCH(B796,Contractors!$A$5:$A$204,0)),"")))</f>
        <v/>
      </c>
    </row>
    <row r="797">
      <c r="A797" s="20" t="n"/>
      <c r="B797" s="9" t="n"/>
      <c r="C797" s="21" t="n"/>
      <c r="D797" s="9" t="n"/>
      <c r="E797" s="9" t="n"/>
      <c r="F797" s="13">
        <f>IF(A797="","",YEAR(A797))</f>
        <v/>
      </c>
      <c r="G797" s="13">
        <f>IF(B797="","",IF(D797&lt;&gt;"",D797,IFERROR(INDEX(Contractors!$F$5:$F$204,MATCH(B797,Contractors!$A$5:$A$204,0)),"")))</f>
        <v/>
      </c>
    </row>
    <row r="798">
      <c r="A798" s="20" t="n"/>
      <c r="B798" s="9" t="n"/>
      <c r="C798" s="21" t="n"/>
      <c r="D798" s="9" t="n"/>
      <c r="E798" s="9" t="n"/>
      <c r="F798" s="13">
        <f>IF(A798="","",YEAR(A798))</f>
        <v/>
      </c>
      <c r="G798" s="13">
        <f>IF(B798="","",IF(D798&lt;&gt;"",D798,IFERROR(INDEX(Contractors!$F$5:$F$204,MATCH(B798,Contractors!$A$5:$A$204,0)),"")))</f>
        <v/>
      </c>
    </row>
    <row r="799">
      <c r="A799" s="20" t="n"/>
      <c r="B799" s="9" t="n"/>
      <c r="C799" s="21" t="n"/>
      <c r="D799" s="9" t="n"/>
      <c r="E799" s="9" t="n"/>
      <c r="F799" s="13">
        <f>IF(A799="","",YEAR(A799))</f>
        <v/>
      </c>
      <c r="G799" s="13">
        <f>IF(B799="","",IF(D799&lt;&gt;"",D799,IFERROR(INDEX(Contractors!$F$5:$F$204,MATCH(B799,Contractors!$A$5:$A$204,0)),"")))</f>
        <v/>
      </c>
    </row>
    <row r="800">
      <c r="A800" s="20" t="n"/>
      <c r="B800" s="9" t="n"/>
      <c r="C800" s="21" t="n"/>
      <c r="D800" s="9" t="n"/>
      <c r="E800" s="9" t="n"/>
      <c r="F800" s="13">
        <f>IF(A800="","",YEAR(A800))</f>
        <v/>
      </c>
      <c r="G800" s="13">
        <f>IF(B800="","",IF(D800&lt;&gt;"",D800,IFERROR(INDEX(Contractors!$F$5:$F$204,MATCH(B800,Contractors!$A$5:$A$204,0)),"")))</f>
        <v/>
      </c>
    </row>
    <row r="801">
      <c r="A801" s="20" t="n"/>
      <c r="B801" s="9" t="n"/>
      <c r="C801" s="21" t="n"/>
      <c r="D801" s="9" t="n"/>
      <c r="E801" s="9" t="n"/>
      <c r="F801" s="13">
        <f>IF(A801="","",YEAR(A801))</f>
        <v/>
      </c>
      <c r="G801" s="13">
        <f>IF(B801="","",IF(D801&lt;&gt;"",D801,IFERROR(INDEX(Contractors!$F$5:$F$204,MATCH(B801,Contractors!$A$5:$A$204,0)),"")))</f>
        <v/>
      </c>
    </row>
    <row r="802">
      <c r="A802" s="20" t="n"/>
      <c r="B802" s="9" t="n"/>
      <c r="C802" s="21" t="n"/>
      <c r="D802" s="9" t="n"/>
      <c r="E802" s="9" t="n"/>
      <c r="F802" s="13">
        <f>IF(A802="","",YEAR(A802))</f>
        <v/>
      </c>
      <c r="G802" s="13">
        <f>IF(B802="","",IF(D802&lt;&gt;"",D802,IFERROR(INDEX(Contractors!$F$5:$F$204,MATCH(B802,Contractors!$A$5:$A$204,0)),"")))</f>
        <v/>
      </c>
    </row>
    <row r="803">
      <c r="A803" s="20" t="n"/>
      <c r="B803" s="9" t="n"/>
      <c r="C803" s="21" t="n"/>
      <c r="D803" s="9" t="n"/>
      <c r="E803" s="9" t="n"/>
      <c r="F803" s="13">
        <f>IF(A803="","",YEAR(A803))</f>
        <v/>
      </c>
      <c r="G803" s="13">
        <f>IF(B803="","",IF(D803&lt;&gt;"",D803,IFERROR(INDEX(Contractors!$F$5:$F$204,MATCH(B803,Contractors!$A$5:$A$204,0)),"")))</f>
        <v/>
      </c>
    </row>
    <row r="804">
      <c r="A804" s="20" t="n"/>
      <c r="B804" s="9" t="n"/>
      <c r="C804" s="21" t="n"/>
      <c r="D804" s="9" t="n"/>
      <c r="E804" s="9" t="n"/>
      <c r="F804" s="13">
        <f>IF(A804="","",YEAR(A804))</f>
        <v/>
      </c>
      <c r="G804" s="13">
        <f>IF(B804="","",IF(D804&lt;&gt;"",D804,IFERROR(INDEX(Contractors!$F$5:$F$204,MATCH(B804,Contractors!$A$5:$A$204,0)),"")))</f>
        <v/>
      </c>
    </row>
    <row r="805">
      <c r="A805" s="20" t="n"/>
      <c r="B805" s="9" t="n"/>
      <c r="C805" s="21" t="n"/>
      <c r="D805" s="9" t="n"/>
      <c r="E805" s="9" t="n"/>
      <c r="F805" s="13">
        <f>IF(A805="","",YEAR(A805))</f>
        <v/>
      </c>
      <c r="G805" s="13">
        <f>IF(B805="","",IF(D805&lt;&gt;"",D805,IFERROR(INDEX(Contractors!$F$5:$F$204,MATCH(B805,Contractors!$A$5:$A$204,0)),"")))</f>
        <v/>
      </c>
    </row>
    <row r="806">
      <c r="A806" s="20" t="n"/>
      <c r="B806" s="9" t="n"/>
      <c r="C806" s="21" t="n"/>
      <c r="D806" s="9" t="n"/>
      <c r="E806" s="9" t="n"/>
      <c r="F806" s="13">
        <f>IF(A806="","",YEAR(A806))</f>
        <v/>
      </c>
      <c r="G806" s="13">
        <f>IF(B806="","",IF(D806&lt;&gt;"",D806,IFERROR(INDEX(Contractors!$F$5:$F$204,MATCH(B806,Contractors!$A$5:$A$204,0)),"")))</f>
        <v/>
      </c>
    </row>
    <row r="807">
      <c r="A807" s="20" t="n"/>
      <c r="B807" s="9" t="n"/>
      <c r="C807" s="21" t="n"/>
      <c r="D807" s="9" t="n"/>
      <c r="E807" s="9" t="n"/>
      <c r="F807" s="13">
        <f>IF(A807="","",YEAR(A807))</f>
        <v/>
      </c>
      <c r="G807" s="13">
        <f>IF(B807="","",IF(D807&lt;&gt;"",D807,IFERROR(INDEX(Contractors!$F$5:$F$204,MATCH(B807,Contractors!$A$5:$A$204,0)),"")))</f>
        <v/>
      </c>
    </row>
    <row r="808">
      <c r="A808" s="20" t="n"/>
      <c r="B808" s="9" t="n"/>
      <c r="C808" s="21" t="n"/>
      <c r="D808" s="9" t="n"/>
      <c r="E808" s="9" t="n"/>
      <c r="F808" s="13">
        <f>IF(A808="","",YEAR(A808))</f>
        <v/>
      </c>
      <c r="G808" s="13">
        <f>IF(B808="","",IF(D808&lt;&gt;"",D808,IFERROR(INDEX(Contractors!$F$5:$F$204,MATCH(B808,Contractors!$A$5:$A$204,0)),"")))</f>
        <v/>
      </c>
    </row>
    <row r="809">
      <c r="A809" s="20" t="n"/>
      <c r="B809" s="9" t="n"/>
      <c r="C809" s="21" t="n"/>
      <c r="D809" s="9" t="n"/>
      <c r="E809" s="9" t="n"/>
      <c r="F809" s="13">
        <f>IF(A809="","",YEAR(A809))</f>
        <v/>
      </c>
      <c r="G809" s="13">
        <f>IF(B809="","",IF(D809&lt;&gt;"",D809,IFERROR(INDEX(Contractors!$F$5:$F$204,MATCH(B809,Contractors!$A$5:$A$204,0)),"")))</f>
        <v/>
      </c>
    </row>
    <row r="810">
      <c r="A810" s="20" t="n"/>
      <c r="B810" s="9" t="n"/>
      <c r="C810" s="21" t="n"/>
      <c r="D810" s="9" t="n"/>
      <c r="E810" s="9" t="n"/>
      <c r="F810" s="13">
        <f>IF(A810="","",YEAR(A810))</f>
        <v/>
      </c>
      <c r="G810" s="13">
        <f>IF(B810="","",IF(D810&lt;&gt;"",D810,IFERROR(INDEX(Contractors!$F$5:$F$204,MATCH(B810,Contractors!$A$5:$A$204,0)),"")))</f>
        <v/>
      </c>
    </row>
    <row r="811">
      <c r="A811" s="20" t="n"/>
      <c r="B811" s="9" t="n"/>
      <c r="C811" s="21" t="n"/>
      <c r="D811" s="9" t="n"/>
      <c r="E811" s="9" t="n"/>
      <c r="F811" s="13">
        <f>IF(A811="","",YEAR(A811))</f>
        <v/>
      </c>
      <c r="G811" s="13">
        <f>IF(B811="","",IF(D811&lt;&gt;"",D811,IFERROR(INDEX(Contractors!$F$5:$F$204,MATCH(B811,Contractors!$A$5:$A$204,0)),"")))</f>
        <v/>
      </c>
    </row>
    <row r="812">
      <c r="A812" s="20" t="n"/>
      <c r="B812" s="9" t="n"/>
      <c r="C812" s="21" t="n"/>
      <c r="D812" s="9" t="n"/>
      <c r="E812" s="9" t="n"/>
      <c r="F812" s="13">
        <f>IF(A812="","",YEAR(A812))</f>
        <v/>
      </c>
      <c r="G812" s="13">
        <f>IF(B812="","",IF(D812&lt;&gt;"",D812,IFERROR(INDEX(Contractors!$F$5:$F$204,MATCH(B812,Contractors!$A$5:$A$204,0)),"")))</f>
        <v/>
      </c>
    </row>
    <row r="813">
      <c r="A813" s="20" t="n"/>
      <c r="B813" s="9" t="n"/>
      <c r="C813" s="21" t="n"/>
      <c r="D813" s="9" t="n"/>
      <c r="E813" s="9" t="n"/>
      <c r="F813" s="13">
        <f>IF(A813="","",YEAR(A813))</f>
        <v/>
      </c>
      <c r="G813" s="13">
        <f>IF(B813="","",IF(D813&lt;&gt;"",D813,IFERROR(INDEX(Contractors!$F$5:$F$204,MATCH(B813,Contractors!$A$5:$A$204,0)),"")))</f>
        <v/>
      </c>
    </row>
    <row r="814">
      <c r="A814" s="20" t="n"/>
      <c r="B814" s="9" t="n"/>
      <c r="C814" s="21" t="n"/>
      <c r="D814" s="9" t="n"/>
      <c r="E814" s="9" t="n"/>
      <c r="F814" s="13">
        <f>IF(A814="","",YEAR(A814))</f>
        <v/>
      </c>
      <c r="G814" s="13">
        <f>IF(B814="","",IF(D814&lt;&gt;"",D814,IFERROR(INDEX(Contractors!$F$5:$F$204,MATCH(B814,Contractors!$A$5:$A$204,0)),"")))</f>
        <v/>
      </c>
    </row>
    <row r="815">
      <c r="A815" s="20" t="n"/>
      <c r="B815" s="9" t="n"/>
      <c r="C815" s="21" t="n"/>
      <c r="D815" s="9" t="n"/>
      <c r="E815" s="9" t="n"/>
      <c r="F815" s="13">
        <f>IF(A815="","",YEAR(A815))</f>
        <v/>
      </c>
      <c r="G815" s="13">
        <f>IF(B815="","",IF(D815&lt;&gt;"",D815,IFERROR(INDEX(Contractors!$F$5:$F$204,MATCH(B815,Contractors!$A$5:$A$204,0)),"")))</f>
        <v/>
      </c>
    </row>
    <row r="816">
      <c r="A816" s="20" t="n"/>
      <c r="B816" s="9" t="n"/>
      <c r="C816" s="21" t="n"/>
      <c r="D816" s="9" t="n"/>
      <c r="E816" s="9" t="n"/>
      <c r="F816" s="13">
        <f>IF(A816="","",YEAR(A816))</f>
        <v/>
      </c>
      <c r="G816" s="13">
        <f>IF(B816="","",IF(D816&lt;&gt;"",D816,IFERROR(INDEX(Contractors!$F$5:$F$204,MATCH(B816,Contractors!$A$5:$A$204,0)),"")))</f>
        <v/>
      </c>
    </row>
    <row r="817">
      <c r="A817" s="20" t="n"/>
      <c r="B817" s="9" t="n"/>
      <c r="C817" s="21" t="n"/>
      <c r="D817" s="9" t="n"/>
      <c r="E817" s="9" t="n"/>
      <c r="F817" s="13">
        <f>IF(A817="","",YEAR(A817))</f>
        <v/>
      </c>
      <c r="G817" s="13">
        <f>IF(B817="","",IF(D817&lt;&gt;"",D817,IFERROR(INDEX(Contractors!$F$5:$F$204,MATCH(B817,Contractors!$A$5:$A$204,0)),"")))</f>
        <v/>
      </c>
    </row>
    <row r="818">
      <c r="A818" s="20" t="n"/>
      <c r="B818" s="9" t="n"/>
      <c r="C818" s="21" t="n"/>
      <c r="D818" s="9" t="n"/>
      <c r="E818" s="9" t="n"/>
      <c r="F818" s="13">
        <f>IF(A818="","",YEAR(A818))</f>
        <v/>
      </c>
      <c r="G818" s="13">
        <f>IF(B818="","",IF(D818&lt;&gt;"",D818,IFERROR(INDEX(Contractors!$F$5:$F$204,MATCH(B818,Contractors!$A$5:$A$204,0)),"")))</f>
        <v/>
      </c>
    </row>
    <row r="819">
      <c r="A819" s="20" t="n"/>
      <c r="B819" s="9" t="n"/>
      <c r="C819" s="21" t="n"/>
      <c r="D819" s="9" t="n"/>
      <c r="E819" s="9" t="n"/>
      <c r="F819" s="13">
        <f>IF(A819="","",YEAR(A819))</f>
        <v/>
      </c>
      <c r="G819" s="13">
        <f>IF(B819="","",IF(D819&lt;&gt;"",D819,IFERROR(INDEX(Contractors!$F$5:$F$204,MATCH(B819,Contractors!$A$5:$A$204,0)),"")))</f>
        <v/>
      </c>
    </row>
    <row r="820">
      <c r="A820" s="20" t="n"/>
      <c r="B820" s="9" t="n"/>
      <c r="C820" s="21" t="n"/>
      <c r="D820" s="9" t="n"/>
      <c r="E820" s="9" t="n"/>
      <c r="F820" s="13">
        <f>IF(A820="","",YEAR(A820))</f>
        <v/>
      </c>
      <c r="G820" s="13">
        <f>IF(B820="","",IF(D820&lt;&gt;"",D820,IFERROR(INDEX(Contractors!$F$5:$F$204,MATCH(B820,Contractors!$A$5:$A$204,0)),"")))</f>
        <v/>
      </c>
    </row>
    <row r="821">
      <c r="A821" s="20" t="n"/>
      <c r="B821" s="9" t="n"/>
      <c r="C821" s="21" t="n"/>
      <c r="D821" s="9" t="n"/>
      <c r="E821" s="9" t="n"/>
      <c r="F821" s="13">
        <f>IF(A821="","",YEAR(A821))</f>
        <v/>
      </c>
      <c r="G821" s="13">
        <f>IF(B821="","",IF(D821&lt;&gt;"",D821,IFERROR(INDEX(Contractors!$F$5:$F$204,MATCH(B821,Contractors!$A$5:$A$204,0)),"")))</f>
        <v/>
      </c>
    </row>
    <row r="822">
      <c r="A822" s="20" t="n"/>
      <c r="B822" s="9" t="n"/>
      <c r="C822" s="21" t="n"/>
      <c r="D822" s="9" t="n"/>
      <c r="E822" s="9" t="n"/>
      <c r="F822" s="13">
        <f>IF(A822="","",YEAR(A822))</f>
        <v/>
      </c>
      <c r="G822" s="13">
        <f>IF(B822="","",IF(D822&lt;&gt;"",D822,IFERROR(INDEX(Contractors!$F$5:$F$204,MATCH(B822,Contractors!$A$5:$A$204,0)),"")))</f>
        <v/>
      </c>
    </row>
    <row r="823">
      <c r="A823" s="20" t="n"/>
      <c r="B823" s="9" t="n"/>
      <c r="C823" s="21" t="n"/>
      <c r="D823" s="9" t="n"/>
      <c r="E823" s="9" t="n"/>
      <c r="F823" s="13">
        <f>IF(A823="","",YEAR(A823))</f>
        <v/>
      </c>
      <c r="G823" s="13">
        <f>IF(B823="","",IF(D823&lt;&gt;"",D823,IFERROR(INDEX(Contractors!$F$5:$F$204,MATCH(B823,Contractors!$A$5:$A$204,0)),"")))</f>
        <v/>
      </c>
    </row>
    <row r="824">
      <c r="A824" s="20" t="n"/>
      <c r="B824" s="9" t="n"/>
      <c r="C824" s="21" t="n"/>
      <c r="D824" s="9" t="n"/>
      <c r="E824" s="9" t="n"/>
      <c r="F824" s="13">
        <f>IF(A824="","",YEAR(A824))</f>
        <v/>
      </c>
      <c r="G824" s="13">
        <f>IF(B824="","",IF(D824&lt;&gt;"",D824,IFERROR(INDEX(Contractors!$F$5:$F$204,MATCH(B824,Contractors!$A$5:$A$204,0)),"")))</f>
        <v/>
      </c>
    </row>
    <row r="825">
      <c r="A825" s="20" t="n"/>
      <c r="B825" s="9" t="n"/>
      <c r="C825" s="21" t="n"/>
      <c r="D825" s="9" t="n"/>
      <c r="E825" s="9" t="n"/>
      <c r="F825" s="13">
        <f>IF(A825="","",YEAR(A825))</f>
        <v/>
      </c>
      <c r="G825" s="13">
        <f>IF(B825="","",IF(D825&lt;&gt;"",D825,IFERROR(INDEX(Contractors!$F$5:$F$204,MATCH(B825,Contractors!$A$5:$A$204,0)),"")))</f>
        <v/>
      </c>
    </row>
    <row r="826">
      <c r="A826" s="20" t="n"/>
      <c r="B826" s="9" t="n"/>
      <c r="C826" s="21" t="n"/>
      <c r="D826" s="9" t="n"/>
      <c r="E826" s="9" t="n"/>
      <c r="F826" s="13">
        <f>IF(A826="","",YEAR(A826))</f>
        <v/>
      </c>
      <c r="G826" s="13">
        <f>IF(B826="","",IF(D826&lt;&gt;"",D826,IFERROR(INDEX(Contractors!$F$5:$F$204,MATCH(B826,Contractors!$A$5:$A$204,0)),"")))</f>
        <v/>
      </c>
    </row>
    <row r="827">
      <c r="A827" s="20" t="n"/>
      <c r="B827" s="9" t="n"/>
      <c r="C827" s="21" t="n"/>
      <c r="D827" s="9" t="n"/>
      <c r="E827" s="9" t="n"/>
      <c r="F827" s="13">
        <f>IF(A827="","",YEAR(A827))</f>
        <v/>
      </c>
      <c r="G827" s="13">
        <f>IF(B827="","",IF(D827&lt;&gt;"",D827,IFERROR(INDEX(Contractors!$F$5:$F$204,MATCH(B827,Contractors!$A$5:$A$204,0)),"")))</f>
        <v/>
      </c>
    </row>
    <row r="828">
      <c r="A828" s="20" t="n"/>
      <c r="B828" s="9" t="n"/>
      <c r="C828" s="21" t="n"/>
      <c r="D828" s="9" t="n"/>
      <c r="E828" s="9" t="n"/>
      <c r="F828" s="13">
        <f>IF(A828="","",YEAR(A828))</f>
        <v/>
      </c>
      <c r="G828" s="13">
        <f>IF(B828="","",IF(D828&lt;&gt;"",D828,IFERROR(INDEX(Contractors!$F$5:$F$204,MATCH(B828,Contractors!$A$5:$A$204,0)),"")))</f>
        <v/>
      </c>
    </row>
    <row r="829">
      <c r="A829" s="20" t="n"/>
      <c r="B829" s="9" t="n"/>
      <c r="C829" s="21" t="n"/>
      <c r="D829" s="9" t="n"/>
      <c r="E829" s="9" t="n"/>
      <c r="F829" s="13">
        <f>IF(A829="","",YEAR(A829))</f>
        <v/>
      </c>
      <c r="G829" s="13">
        <f>IF(B829="","",IF(D829&lt;&gt;"",D829,IFERROR(INDEX(Contractors!$F$5:$F$204,MATCH(B829,Contractors!$A$5:$A$204,0)),"")))</f>
        <v/>
      </c>
    </row>
    <row r="830">
      <c r="A830" s="20" t="n"/>
      <c r="B830" s="9" t="n"/>
      <c r="C830" s="21" t="n"/>
      <c r="D830" s="9" t="n"/>
      <c r="E830" s="9" t="n"/>
      <c r="F830" s="13">
        <f>IF(A830="","",YEAR(A830))</f>
        <v/>
      </c>
      <c r="G830" s="13">
        <f>IF(B830="","",IF(D830&lt;&gt;"",D830,IFERROR(INDEX(Contractors!$F$5:$F$204,MATCH(B830,Contractors!$A$5:$A$204,0)),"")))</f>
        <v/>
      </c>
    </row>
    <row r="831">
      <c r="A831" s="20" t="n"/>
      <c r="B831" s="9" t="n"/>
      <c r="C831" s="21" t="n"/>
      <c r="D831" s="9" t="n"/>
      <c r="E831" s="9" t="n"/>
      <c r="F831" s="13">
        <f>IF(A831="","",YEAR(A831))</f>
        <v/>
      </c>
      <c r="G831" s="13">
        <f>IF(B831="","",IF(D831&lt;&gt;"",D831,IFERROR(INDEX(Contractors!$F$5:$F$204,MATCH(B831,Contractors!$A$5:$A$204,0)),"")))</f>
        <v/>
      </c>
    </row>
    <row r="832">
      <c r="A832" s="20" t="n"/>
      <c r="B832" s="9" t="n"/>
      <c r="C832" s="21" t="n"/>
      <c r="D832" s="9" t="n"/>
      <c r="E832" s="9" t="n"/>
      <c r="F832" s="13">
        <f>IF(A832="","",YEAR(A832))</f>
        <v/>
      </c>
      <c r="G832" s="13">
        <f>IF(B832="","",IF(D832&lt;&gt;"",D832,IFERROR(INDEX(Contractors!$F$5:$F$204,MATCH(B832,Contractors!$A$5:$A$204,0)),"")))</f>
        <v/>
      </c>
    </row>
    <row r="833">
      <c r="A833" s="20" t="n"/>
      <c r="B833" s="9" t="n"/>
      <c r="C833" s="21" t="n"/>
      <c r="D833" s="9" t="n"/>
      <c r="E833" s="9" t="n"/>
      <c r="F833" s="13">
        <f>IF(A833="","",YEAR(A833))</f>
        <v/>
      </c>
      <c r="G833" s="13">
        <f>IF(B833="","",IF(D833&lt;&gt;"",D833,IFERROR(INDEX(Contractors!$F$5:$F$204,MATCH(B833,Contractors!$A$5:$A$204,0)),"")))</f>
        <v/>
      </c>
    </row>
    <row r="834">
      <c r="A834" s="20" t="n"/>
      <c r="B834" s="9" t="n"/>
      <c r="C834" s="21" t="n"/>
      <c r="D834" s="9" t="n"/>
      <c r="E834" s="9" t="n"/>
      <c r="F834" s="13">
        <f>IF(A834="","",YEAR(A834))</f>
        <v/>
      </c>
      <c r="G834" s="13">
        <f>IF(B834="","",IF(D834&lt;&gt;"",D834,IFERROR(INDEX(Contractors!$F$5:$F$204,MATCH(B834,Contractors!$A$5:$A$204,0)),"")))</f>
        <v/>
      </c>
    </row>
    <row r="835">
      <c r="A835" s="20" t="n"/>
      <c r="B835" s="9" t="n"/>
      <c r="C835" s="21" t="n"/>
      <c r="D835" s="9" t="n"/>
      <c r="E835" s="9" t="n"/>
      <c r="F835" s="13">
        <f>IF(A835="","",YEAR(A835))</f>
        <v/>
      </c>
      <c r="G835" s="13">
        <f>IF(B835="","",IF(D835&lt;&gt;"",D835,IFERROR(INDEX(Contractors!$F$5:$F$204,MATCH(B835,Contractors!$A$5:$A$204,0)),"")))</f>
        <v/>
      </c>
    </row>
    <row r="836">
      <c r="A836" s="20" t="n"/>
      <c r="B836" s="9" t="n"/>
      <c r="C836" s="21" t="n"/>
      <c r="D836" s="9" t="n"/>
      <c r="E836" s="9" t="n"/>
      <c r="F836" s="13">
        <f>IF(A836="","",YEAR(A836))</f>
        <v/>
      </c>
      <c r="G836" s="13">
        <f>IF(B836="","",IF(D836&lt;&gt;"",D836,IFERROR(INDEX(Contractors!$F$5:$F$204,MATCH(B836,Contractors!$A$5:$A$204,0)),"")))</f>
        <v/>
      </c>
    </row>
    <row r="837">
      <c r="A837" s="20" t="n"/>
      <c r="B837" s="9" t="n"/>
      <c r="C837" s="21" t="n"/>
      <c r="D837" s="9" t="n"/>
      <c r="E837" s="9" t="n"/>
      <c r="F837" s="13">
        <f>IF(A837="","",YEAR(A837))</f>
        <v/>
      </c>
      <c r="G837" s="13">
        <f>IF(B837="","",IF(D837&lt;&gt;"",D837,IFERROR(INDEX(Contractors!$F$5:$F$204,MATCH(B837,Contractors!$A$5:$A$204,0)),"")))</f>
        <v/>
      </c>
    </row>
    <row r="838">
      <c r="A838" s="20" t="n"/>
      <c r="B838" s="9" t="n"/>
      <c r="C838" s="21" t="n"/>
      <c r="D838" s="9" t="n"/>
      <c r="E838" s="9" t="n"/>
      <c r="F838" s="13">
        <f>IF(A838="","",YEAR(A838))</f>
        <v/>
      </c>
      <c r="G838" s="13">
        <f>IF(B838="","",IF(D838&lt;&gt;"",D838,IFERROR(INDEX(Contractors!$F$5:$F$204,MATCH(B838,Contractors!$A$5:$A$204,0)),"")))</f>
        <v/>
      </c>
    </row>
    <row r="839">
      <c r="A839" s="20" t="n"/>
      <c r="B839" s="9" t="n"/>
      <c r="C839" s="21" t="n"/>
      <c r="D839" s="9" t="n"/>
      <c r="E839" s="9" t="n"/>
      <c r="F839" s="13">
        <f>IF(A839="","",YEAR(A839))</f>
        <v/>
      </c>
      <c r="G839" s="13">
        <f>IF(B839="","",IF(D839&lt;&gt;"",D839,IFERROR(INDEX(Contractors!$F$5:$F$204,MATCH(B839,Contractors!$A$5:$A$204,0)),"")))</f>
        <v/>
      </c>
    </row>
    <row r="840">
      <c r="A840" s="20" t="n"/>
      <c r="B840" s="9" t="n"/>
      <c r="C840" s="21" t="n"/>
      <c r="D840" s="9" t="n"/>
      <c r="E840" s="9" t="n"/>
      <c r="F840" s="13">
        <f>IF(A840="","",YEAR(A840))</f>
        <v/>
      </c>
      <c r="G840" s="13">
        <f>IF(B840="","",IF(D840&lt;&gt;"",D840,IFERROR(INDEX(Contractors!$F$5:$F$204,MATCH(B840,Contractors!$A$5:$A$204,0)),"")))</f>
        <v/>
      </c>
    </row>
    <row r="841">
      <c r="A841" s="20" t="n"/>
      <c r="B841" s="9" t="n"/>
      <c r="C841" s="21" t="n"/>
      <c r="D841" s="9" t="n"/>
      <c r="E841" s="9" t="n"/>
      <c r="F841" s="13">
        <f>IF(A841="","",YEAR(A841))</f>
        <v/>
      </c>
      <c r="G841" s="13">
        <f>IF(B841="","",IF(D841&lt;&gt;"",D841,IFERROR(INDEX(Contractors!$F$5:$F$204,MATCH(B841,Contractors!$A$5:$A$204,0)),"")))</f>
        <v/>
      </c>
    </row>
    <row r="842">
      <c r="A842" s="20" t="n"/>
      <c r="B842" s="9" t="n"/>
      <c r="C842" s="21" t="n"/>
      <c r="D842" s="9" t="n"/>
      <c r="E842" s="9" t="n"/>
      <c r="F842" s="13">
        <f>IF(A842="","",YEAR(A842))</f>
        <v/>
      </c>
      <c r="G842" s="13">
        <f>IF(B842="","",IF(D842&lt;&gt;"",D842,IFERROR(INDEX(Contractors!$F$5:$F$204,MATCH(B842,Contractors!$A$5:$A$204,0)),"")))</f>
        <v/>
      </c>
    </row>
    <row r="843">
      <c r="A843" s="20" t="n"/>
      <c r="B843" s="9" t="n"/>
      <c r="C843" s="21" t="n"/>
      <c r="D843" s="9" t="n"/>
      <c r="E843" s="9" t="n"/>
      <c r="F843" s="13">
        <f>IF(A843="","",YEAR(A843))</f>
        <v/>
      </c>
      <c r="G843" s="13">
        <f>IF(B843="","",IF(D843&lt;&gt;"",D843,IFERROR(INDEX(Contractors!$F$5:$F$204,MATCH(B843,Contractors!$A$5:$A$204,0)),"")))</f>
        <v/>
      </c>
    </row>
    <row r="844">
      <c r="A844" s="20" t="n"/>
      <c r="B844" s="9" t="n"/>
      <c r="C844" s="21" t="n"/>
      <c r="D844" s="9" t="n"/>
      <c r="E844" s="9" t="n"/>
      <c r="F844" s="13">
        <f>IF(A844="","",YEAR(A844))</f>
        <v/>
      </c>
      <c r="G844" s="13">
        <f>IF(B844="","",IF(D844&lt;&gt;"",D844,IFERROR(INDEX(Contractors!$F$5:$F$204,MATCH(B844,Contractors!$A$5:$A$204,0)),"")))</f>
        <v/>
      </c>
    </row>
    <row r="845">
      <c r="A845" s="20" t="n"/>
      <c r="B845" s="9" t="n"/>
      <c r="C845" s="21" t="n"/>
      <c r="D845" s="9" t="n"/>
      <c r="E845" s="9" t="n"/>
      <c r="F845" s="13">
        <f>IF(A845="","",YEAR(A845))</f>
        <v/>
      </c>
      <c r="G845" s="13">
        <f>IF(B845="","",IF(D845&lt;&gt;"",D845,IFERROR(INDEX(Contractors!$F$5:$F$204,MATCH(B845,Contractors!$A$5:$A$204,0)),"")))</f>
        <v/>
      </c>
    </row>
    <row r="846">
      <c r="A846" s="20" t="n"/>
      <c r="B846" s="9" t="n"/>
      <c r="C846" s="21" t="n"/>
      <c r="D846" s="9" t="n"/>
      <c r="E846" s="9" t="n"/>
      <c r="F846" s="13">
        <f>IF(A846="","",YEAR(A846))</f>
        <v/>
      </c>
      <c r="G846" s="13">
        <f>IF(B846="","",IF(D846&lt;&gt;"",D846,IFERROR(INDEX(Contractors!$F$5:$F$204,MATCH(B846,Contractors!$A$5:$A$204,0)),"")))</f>
        <v/>
      </c>
    </row>
    <row r="847">
      <c r="A847" s="20" t="n"/>
      <c r="B847" s="9" t="n"/>
      <c r="C847" s="21" t="n"/>
      <c r="D847" s="9" t="n"/>
      <c r="E847" s="9" t="n"/>
      <c r="F847" s="13">
        <f>IF(A847="","",YEAR(A847))</f>
        <v/>
      </c>
      <c r="G847" s="13">
        <f>IF(B847="","",IF(D847&lt;&gt;"",D847,IFERROR(INDEX(Contractors!$F$5:$F$204,MATCH(B847,Contractors!$A$5:$A$204,0)),"")))</f>
        <v/>
      </c>
    </row>
    <row r="848">
      <c r="A848" s="20" t="n"/>
      <c r="B848" s="9" t="n"/>
      <c r="C848" s="21" t="n"/>
      <c r="D848" s="9" t="n"/>
      <c r="E848" s="9" t="n"/>
      <c r="F848" s="13">
        <f>IF(A848="","",YEAR(A848))</f>
        <v/>
      </c>
      <c r="G848" s="13">
        <f>IF(B848="","",IF(D848&lt;&gt;"",D848,IFERROR(INDEX(Contractors!$F$5:$F$204,MATCH(B848,Contractors!$A$5:$A$204,0)),"")))</f>
        <v/>
      </c>
    </row>
    <row r="849">
      <c r="A849" s="20" t="n"/>
      <c r="B849" s="9" t="n"/>
      <c r="C849" s="21" t="n"/>
      <c r="D849" s="9" t="n"/>
      <c r="E849" s="9" t="n"/>
      <c r="F849" s="13">
        <f>IF(A849="","",YEAR(A849))</f>
        <v/>
      </c>
      <c r="G849" s="13">
        <f>IF(B849="","",IF(D849&lt;&gt;"",D849,IFERROR(INDEX(Contractors!$F$5:$F$204,MATCH(B849,Contractors!$A$5:$A$204,0)),"")))</f>
        <v/>
      </c>
    </row>
    <row r="850">
      <c r="A850" s="20" t="n"/>
      <c r="B850" s="9" t="n"/>
      <c r="C850" s="21" t="n"/>
      <c r="D850" s="9" t="n"/>
      <c r="E850" s="9" t="n"/>
      <c r="F850" s="13">
        <f>IF(A850="","",YEAR(A850))</f>
        <v/>
      </c>
      <c r="G850" s="13">
        <f>IF(B850="","",IF(D850&lt;&gt;"",D850,IFERROR(INDEX(Contractors!$F$5:$F$204,MATCH(B850,Contractors!$A$5:$A$204,0)),"")))</f>
        <v/>
      </c>
    </row>
    <row r="851">
      <c r="A851" s="20" t="n"/>
      <c r="B851" s="9" t="n"/>
      <c r="C851" s="21" t="n"/>
      <c r="D851" s="9" t="n"/>
      <c r="E851" s="9" t="n"/>
      <c r="F851" s="13">
        <f>IF(A851="","",YEAR(A851))</f>
        <v/>
      </c>
      <c r="G851" s="13">
        <f>IF(B851="","",IF(D851&lt;&gt;"",D851,IFERROR(INDEX(Contractors!$F$5:$F$204,MATCH(B851,Contractors!$A$5:$A$204,0)),"")))</f>
        <v/>
      </c>
    </row>
    <row r="852">
      <c r="A852" s="20" t="n"/>
      <c r="B852" s="9" t="n"/>
      <c r="C852" s="21" t="n"/>
      <c r="D852" s="9" t="n"/>
      <c r="E852" s="9" t="n"/>
      <c r="F852" s="13">
        <f>IF(A852="","",YEAR(A852))</f>
        <v/>
      </c>
      <c r="G852" s="13">
        <f>IF(B852="","",IF(D852&lt;&gt;"",D852,IFERROR(INDEX(Contractors!$F$5:$F$204,MATCH(B852,Contractors!$A$5:$A$204,0)),"")))</f>
        <v/>
      </c>
    </row>
    <row r="853">
      <c r="A853" s="20" t="n"/>
      <c r="B853" s="9" t="n"/>
      <c r="C853" s="21" t="n"/>
      <c r="D853" s="9" t="n"/>
      <c r="E853" s="9" t="n"/>
      <c r="F853" s="13">
        <f>IF(A853="","",YEAR(A853))</f>
        <v/>
      </c>
      <c r="G853" s="13">
        <f>IF(B853="","",IF(D853&lt;&gt;"",D853,IFERROR(INDEX(Contractors!$F$5:$F$204,MATCH(B853,Contractors!$A$5:$A$204,0)),"")))</f>
        <v/>
      </c>
    </row>
    <row r="854">
      <c r="A854" s="20" t="n"/>
      <c r="B854" s="9" t="n"/>
      <c r="C854" s="21" t="n"/>
      <c r="D854" s="9" t="n"/>
      <c r="E854" s="9" t="n"/>
      <c r="F854" s="13">
        <f>IF(A854="","",YEAR(A854))</f>
        <v/>
      </c>
      <c r="G854" s="13">
        <f>IF(B854="","",IF(D854&lt;&gt;"",D854,IFERROR(INDEX(Contractors!$F$5:$F$204,MATCH(B854,Contractors!$A$5:$A$204,0)),"")))</f>
        <v/>
      </c>
    </row>
    <row r="855">
      <c r="A855" s="20" t="n"/>
      <c r="B855" s="9" t="n"/>
      <c r="C855" s="21" t="n"/>
      <c r="D855" s="9" t="n"/>
      <c r="E855" s="9" t="n"/>
      <c r="F855" s="13">
        <f>IF(A855="","",YEAR(A855))</f>
        <v/>
      </c>
      <c r="G855" s="13">
        <f>IF(B855="","",IF(D855&lt;&gt;"",D855,IFERROR(INDEX(Contractors!$F$5:$F$204,MATCH(B855,Contractors!$A$5:$A$204,0)),"")))</f>
        <v/>
      </c>
    </row>
    <row r="856">
      <c r="A856" s="20" t="n"/>
      <c r="B856" s="9" t="n"/>
      <c r="C856" s="21" t="n"/>
      <c r="D856" s="9" t="n"/>
      <c r="E856" s="9" t="n"/>
      <c r="F856" s="13">
        <f>IF(A856="","",YEAR(A856))</f>
        <v/>
      </c>
      <c r="G856" s="13">
        <f>IF(B856="","",IF(D856&lt;&gt;"",D856,IFERROR(INDEX(Contractors!$F$5:$F$204,MATCH(B856,Contractors!$A$5:$A$204,0)),"")))</f>
        <v/>
      </c>
    </row>
    <row r="857">
      <c r="A857" s="20" t="n"/>
      <c r="B857" s="9" t="n"/>
      <c r="C857" s="21" t="n"/>
      <c r="D857" s="9" t="n"/>
      <c r="E857" s="9" t="n"/>
      <c r="F857" s="13">
        <f>IF(A857="","",YEAR(A857))</f>
        <v/>
      </c>
      <c r="G857" s="13">
        <f>IF(B857="","",IF(D857&lt;&gt;"",D857,IFERROR(INDEX(Contractors!$F$5:$F$204,MATCH(B857,Contractors!$A$5:$A$204,0)),"")))</f>
        <v/>
      </c>
    </row>
    <row r="858">
      <c r="A858" s="20" t="n"/>
      <c r="B858" s="9" t="n"/>
      <c r="C858" s="21" t="n"/>
      <c r="D858" s="9" t="n"/>
      <c r="E858" s="9" t="n"/>
      <c r="F858" s="13">
        <f>IF(A858="","",YEAR(A858))</f>
        <v/>
      </c>
      <c r="G858" s="13">
        <f>IF(B858="","",IF(D858&lt;&gt;"",D858,IFERROR(INDEX(Contractors!$F$5:$F$204,MATCH(B858,Contractors!$A$5:$A$204,0)),"")))</f>
        <v/>
      </c>
    </row>
    <row r="859">
      <c r="A859" s="20" t="n"/>
      <c r="B859" s="9" t="n"/>
      <c r="C859" s="21" t="n"/>
      <c r="D859" s="9" t="n"/>
      <c r="E859" s="9" t="n"/>
      <c r="F859" s="13">
        <f>IF(A859="","",YEAR(A859))</f>
        <v/>
      </c>
      <c r="G859" s="13">
        <f>IF(B859="","",IF(D859&lt;&gt;"",D859,IFERROR(INDEX(Contractors!$F$5:$F$204,MATCH(B859,Contractors!$A$5:$A$204,0)),"")))</f>
        <v/>
      </c>
    </row>
    <row r="860">
      <c r="A860" s="20" t="n"/>
      <c r="B860" s="9" t="n"/>
      <c r="C860" s="21" t="n"/>
      <c r="D860" s="9" t="n"/>
      <c r="E860" s="9" t="n"/>
      <c r="F860" s="13">
        <f>IF(A860="","",YEAR(A860))</f>
        <v/>
      </c>
      <c r="G860" s="13">
        <f>IF(B860="","",IF(D860&lt;&gt;"",D860,IFERROR(INDEX(Contractors!$F$5:$F$204,MATCH(B860,Contractors!$A$5:$A$204,0)),"")))</f>
        <v/>
      </c>
    </row>
    <row r="861">
      <c r="A861" s="20" t="n"/>
      <c r="B861" s="9" t="n"/>
      <c r="C861" s="21" t="n"/>
      <c r="D861" s="9" t="n"/>
      <c r="E861" s="9" t="n"/>
      <c r="F861" s="13">
        <f>IF(A861="","",YEAR(A861))</f>
        <v/>
      </c>
      <c r="G861" s="13">
        <f>IF(B861="","",IF(D861&lt;&gt;"",D861,IFERROR(INDEX(Contractors!$F$5:$F$204,MATCH(B861,Contractors!$A$5:$A$204,0)),"")))</f>
        <v/>
      </c>
    </row>
    <row r="862">
      <c r="A862" s="20" t="n"/>
      <c r="B862" s="9" t="n"/>
      <c r="C862" s="21" t="n"/>
      <c r="D862" s="9" t="n"/>
      <c r="E862" s="9" t="n"/>
      <c r="F862" s="13">
        <f>IF(A862="","",YEAR(A862))</f>
        <v/>
      </c>
      <c r="G862" s="13">
        <f>IF(B862="","",IF(D862&lt;&gt;"",D862,IFERROR(INDEX(Contractors!$F$5:$F$204,MATCH(B862,Contractors!$A$5:$A$204,0)),"")))</f>
        <v/>
      </c>
    </row>
    <row r="863">
      <c r="A863" s="20" t="n"/>
      <c r="B863" s="9" t="n"/>
      <c r="C863" s="21" t="n"/>
      <c r="D863" s="9" t="n"/>
      <c r="E863" s="9" t="n"/>
      <c r="F863" s="13">
        <f>IF(A863="","",YEAR(A863))</f>
        <v/>
      </c>
      <c r="G863" s="13">
        <f>IF(B863="","",IF(D863&lt;&gt;"",D863,IFERROR(INDEX(Contractors!$F$5:$F$204,MATCH(B863,Contractors!$A$5:$A$204,0)),"")))</f>
        <v/>
      </c>
    </row>
    <row r="864">
      <c r="A864" s="20" t="n"/>
      <c r="B864" s="9" t="n"/>
      <c r="C864" s="21" t="n"/>
      <c r="D864" s="9" t="n"/>
      <c r="E864" s="9" t="n"/>
      <c r="F864" s="13">
        <f>IF(A864="","",YEAR(A864))</f>
        <v/>
      </c>
      <c r="G864" s="13">
        <f>IF(B864="","",IF(D864&lt;&gt;"",D864,IFERROR(INDEX(Contractors!$F$5:$F$204,MATCH(B864,Contractors!$A$5:$A$204,0)),"")))</f>
        <v/>
      </c>
    </row>
    <row r="865">
      <c r="A865" s="20" t="n"/>
      <c r="B865" s="9" t="n"/>
      <c r="C865" s="21" t="n"/>
      <c r="D865" s="9" t="n"/>
      <c r="E865" s="9" t="n"/>
      <c r="F865" s="13">
        <f>IF(A865="","",YEAR(A865))</f>
        <v/>
      </c>
      <c r="G865" s="13">
        <f>IF(B865="","",IF(D865&lt;&gt;"",D865,IFERROR(INDEX(Contractors!$F$5:$F$204,MATCH(B865,Contractors!$A$5:$A$204,0)),"")))</f>
        <v/>
      </c>
    </row>
    <row r="866">
      <c r="A866" s="20" t="n"/>
      <c r="B866" s="9" t="n"/>
      <c r="C866" s="21" t="n"/>
      <c r="D866" s="9" t="n"/>
      <c r="E866" s="9" t="n"/>
      <c r="F866" s="13">
        <f>IF(A866="","",YEAR(A866))</f>
        <v/>
      </c>
      <c r="G866" s="13">
        <f>IF(B866="","",IF(D866&lt;&gt;"",D866,IFERROR(INDEX(Contractors!$F$5:$F$204,MATCH(B866,Contractors!$A$5:$A$204,0)),"")))</f>
        <v/>
      </c>
    </row>
    <row r="867">
      <c r="A867" s="20" t="n"/>
      <c r="B867" s="9" t="n"/>
      <c r="C867" s="21" t="n"/>
      <c r="D867" s="9" t="n"/>
      <c r="E867" s="9" t="n"/>
      <c r="F867" s="13">
        <f>IF(A867="","",YEAR(A867))</f>
        <v/>
      </c>
      <c r="G867" s="13">
        <f>IF(B867="","",IF(D867&lt;&gt;"",D867,IFERROR(INDEX(Contractors!$F$5:$F$204,MATCH(B867,Contractors!$A$5:$A$204,0)),"")))</f>
        <v/>
      </c>
    </row>
    <row r="868">
      <c r="A868" s="20" t="n"/>
      <c r="B868" s="9" t="n"/>
      <c r="C868" s="21" t="n"/>
      <c r="D868" s="9" t="n"/>
      <c r="E868" s="9" t="n"/>
      <c r="F868" s="13">
        <f>IF(A868="","",YEAR(A868))</f>
        <v/>
      </c>
      <c r="G868" s="13">
        <f>IF(B868="","",IF(D868&lt;&gt;"",D868,IFERROR(INDEX(Contractors!$F$5:$F$204,MATCH(B868,Contractors!$A$5:$A$204,0)),"")))</f>
        <v/>
      </c>
    </row>
    <row r="869">
      <c r="A869" s="20" t="n"/>
      <c r="B869" s="9" t="n"/>
      <c r="C869" s="21" t="n"/>
      <c r="D869" s="9" t="n"/>
      <c r="E869" s="9" t="n"/>
      <c r="F869" s="13">
        <f>IF(A869="","",YEAR(A869))</f>
        <v/>
      </c>
      <c r="G869" s="13">
        <f>IF(B869="","",IF(D869&lt;&gt;"",D869,IFERROR(INDEX(Contractors!$F$5:$F$204,MATCH(B869,Contractors!$A$5:$A$204,0)),"")))</f>
        <v/>
      </c>
    </row>
    <row r="870">
      <c r="A870" s="20" t="n"/>
      <c r="B870" s="9" t="n"/>
      <c r="C870" s="21" t="n"/>
      <c r="D870" s="9" t="n"/>
      <c r="E870" s="9" t="n"/>
      <c r="F870" s="13">
        <f>IF(A870="","",YEAR(A870))</f>
        <v/>
      </c>
      <c r="G870" s="13">
        <f>IF(B870="","",IF(D870&lt;&gt;"",D870,IFERROR(INDEX(Contractors!$F$5:$F$204,MATCH(B870,Contractors!$A$5:$A$204,0)),"")))</f>
        <v/>
      </c>
    </row>
    <row r="871">
      <c r="A871" s="20" t="n"/>
      <c r="B871" s="9" t="n"/>
      <c r="C871" s="21" t="n"/>
      <c r="D871" s="9" t="n"/>
      <c r="E871" s="9" t="n"/>
      <c r="F871" s="13">
        <f>IF(A871="","",YEAR(A871))</f>
        <v/>
      </c>
      <c r="G871" s="13">
        <f>IF(B871="","",IF(D871&lt;&gt;"",D871,IFERROR(INDEX(Contractors!$F$5:$F$204,MATCH(B871,Contractors!$A$5:$A$204,0)),"")))</f>
        <v/>
      </c>
    </row>
    <row r="872">
      <c r="A872" s="20" t="n"/>
      <c r="B872" s="9" t="n"/>
      <c r="C872" s="21" t="n"/>
      <c r="D872" s="9" t="n"/>
      <c r="E872" s="9" t="n"/>
      <c r="F872" s="13">
        <f>IF(A872="","",YEAR(A872))</f>
        <v/>
      </c>
      <c r="G872" s="13">
        <f>IF(B872="","",IF(D872&lt;&gt;"",D872,IFERROR(INDEX(Contractors!$F$5:$F$204,MATCH(B872,Contractors!$A$5:$A$204,0)),"")))</f>
        <v/>
      </c>
    </row>
    <row r="873">
      <c r="A873" s="20" t="n"/>
      <c r="B873" s="9" t="n"/>
      <c r="C873" s="21" t="n"/>
      <c r="D873" s="9" t="n"/>
      <c r="E873" s="9" t="n"/>
      <c r="F873" s="13">
        <f>IF(A873="","",YEAR(A873))</f>
        <v/>
      </c>
      <c r="G873" s="13">
        <f>IF(B873="","",IF(D873&lt;&gt;"",D873,IFERROR(INDEX(Contractors!$F$5:$F$204,MATCH(B873,Contractors!$A$5:$A$204,0)),"")))</f>
        <v/>
      </c>
    </row>
    <row r="874">
      <c r="A874" s="20" t="n"/>
      <c r="B874" s="9" t="n"/>
      <c r="C874" s="21" t="n"/>
      <c r="D874" s="9" t="n"/>
      <c r="E874" s="9" t="n"/>
      <c r="F874" s="13">
        <f>IF(A874="","",YEAR(A874))</f>
        <v/>
      </c>
      <c r="G874" s="13">
        <f>IF(B874="","",IF(D874&lt;&gt;"",D874,IFERROR(INDEX(Contractors!$F$5:$F$204,MATCH(B874,Contractors!$A$5:$A$204,0)),"")))</f>
        <v/>
      </c>
    </row>
    <row r="875">
      <c r="A875" s="20" t="n"/>
      <c r="B875" s="9" t="n"/>
      <c r="C875" s="21" t="n"/>
      <c r="D875" s="9" t="n"/>
      <c r="E875" s="9" t="n"/>
      <c r="F875" s="13">
        <f>IF(A875="","",YEAR(A875))</f>
        <v/>
      </c>
      <c r="G875" s="13">
        <f>IF(B875="","",IF(D875&lt;&gt;"",D875,IFERROR(INDEX(Contractors!$F$5:$F$204,MATCH(B875,Contractors!$A$5:$A$204,0)),"")))</f>
        <v/>
      </c>
    </row>
    <row r="876">
      <c r="A876" s="20" t="n"/>
      <c r="B876" s="9" t="n"/>
      <c r="C876" s="21" t="n"/>
      <c r="D876" s="9" t="n"/>
      <c r="E876" s="9" t="n"/>
      <c r="F876" s="13">
        <f>IF(A876="","",YEAR(A876))</f>
        <v/>
      </c>
      <c r="G876" s="13">
        <f>IF(B876="","",IF(D876&lt;&gt;"",D876,IFERROR(INDEX(Contractors!$F$5:$F$204,MATCH(B876,Contractors!$A$5:$A$204,0)),"")))</f>
        <v/>
      </c>
    </row>
    <row r="877">
      <c r="A877" s="20" t="n"/>
      <c r="B877" s="9" t="n"/>
      <c r="C877" s="21" t="n"/>
      <c r="D877" s="9" t="n"/>
      <c r="E877" s="9" t="n"/>
      <c r="F877" s="13">
        <f>IF(A877="","",YEAR(A877))</f>
        <v/>
      </c>
      <c r="G877" s="13">
        <f>IF(B877="","",IF(D877&lt;&gt;"",D877,IFERROR(INDEX(Contractors!$F$5:$F$204,MATCH(B877,Contractors!$A$5:$A$204,0)),"")))</f>
        <v/>
      </c>
    </row>
    <row r="878">
      <c r="A878" s="20" t="n"/>
      <c r="B878" s="9" t="n"/>
      <c r="C878" s="21" t="n"/>
      <c r="D878" s="9" t="n"/>
      <c r="E878" s="9" t="n"/>
      <c r="F878" s="13">
        <f>IF(A878="","",YEAR(A878))</f>
        <v/>
      </c>
      <c r="G878" s="13">
        <f>IF(B878="","",IF(D878&lt;&gt;"",D878,IFERROR(INDEX(Contractors!$F$5:$F$204,MATCH(B878,Contractors!$A$5:$A$204,0)),"")))</f>
        <v/>
      </c>
    </row>
    <row r="879">
      <c r="A879" s="20" t="n"/>
      <c r="B879" s="9" t="n"/>
      <c r="C879" s="21" t="n"/>
      <c r="D879" s="9" t="n"/>
      <c r="E879" s="9" t="n"/>
      <c r="F879" s="13">
        <f>IF(A879="","",YEAR(A879))</f>
        <v/>
      </c>
      <c r="G879" s="13">
        <f>IF(B879="","",IF(D879&lt;&gt;"",D879,IFERROR(INDEX(Contractors!$F$5:$F$204,MATCH(B879,Contractors!$A$5:$A$204,0)),"")))</f>
        <v/>
      </c>
    </row>
    <row r="880">
      <c r="A880" s="20" t="n"/>
      <c r="B880" s="9" t="n"/>
      <c r="C880" s="21" t="n"/>
      <c r="D880" s="9" t="n"/>
      <c r="E880" s="9" t="n"/>
      <c r="F880" s="13">
        <f>IF(A880="","",YEAR(A880))</f>
        <v/>
      </c>
      <c r="G880" s="13">
        <f>IF(B880="","",IF(D880&lt;&gt;"",D880,IFERROR(INDEX(Contractors!$F$5:$F$204,MATCH(B880,Contractors!$A$5:$A$204,0)),"")))</f>
        <v/>
      </c>
    </row>
    <row r="881">
      <c r="A881" s="20" t="n"/>
      <c r="B881" s="9" t="n"/>
      <c r="C881" s="21" t="n"/>
      <c r="D881" s="9" t="n"/>
      <c r="E881" s="9" t="n"/>
      <c r="F881" s="13">
        <f>IF(A881="","",YEAR(A881))</f>
        <v/>
      </c>
      <c r="G881" s="13">
        <f>IF(B881="","",IF(D881&lt;&gt;"",D881,IFERROR(INDEX(Contractors!$F$5:$F$204,MATCH(B881,Contractors!$A$5:$A$204,0)),"")))</f>
        <v/>
      </c>
    </row>
    <row r="882">
      <c r="A882" s="20" t="n"/>
      <c r="B882" s="9" t="n"/>
      <c r="C882" s="21" t="n"/>
      <c r="D882" s="9" t="n"/>
      <c r="E882" s="9" t="n"/>
      <c r="F882" s="13">
        <f>IF(A882="","",YEAR(A882))</f>
        <v/>
      </c>
      <c r="G882" s="13">
        <f>IF(B882="","",IF(D882&lt;&gt;"",D882,IFERROR(INDEX(Contractors!$F$5:$F$204,MATCH(B882,Contractors!$A$5:$A$204,0)),"")))</f>
        <v/>
      </c>
    </row>
    <row r="883">
      <c r="A883" s="20" t="n"/>
      <c r="B883" s="9" t="n"/>
      <c r="C883" s="21" t="n"/>
      <c r="D883" s="9" t="n"/>
      <c r="E883" s="9" t="n"/>
      <c r="F883" s="13">
        <f>IF(A883="","",YEAR(A883))</f>
        <v/>
      </c>
      <c r="G883" s="13">
        <f>IF(B883="","",IF(D883&lt;&gt;"",D883,IFERROR(INDEX(Contractors!$F$5:$F$204,MATCH(B883,Contractors!$A$5:$A$204,0)),"")))</f>
        <v/>
      </c>
    </row>
    <row r="884">
      <c r="A884" s="20" t="n"/>
      <c r="B884" s="9" t="n"/>
      <c r="C884" s="21" t="n"/>
      <c r="D884" s="9" t="n"/>
      <c r="E884" s="9" t="n"/>
      <c r="F884" s="13">
        <f>IF(A884="","",YEAR(A884))</f>
        <v/>
      </c>
      <c r="G884" s="13">
        <f>IF(B884="","",IF(D884&lt;&gt;"",D884,IFERROR(INDEX(Contractors!$F$5:$F$204,MATCH(B884,Contractors!$A$5:$A$204,0)),"")))</f>
        <v/>
      </c>
    </row>
    <row r="885">
      <c r="A885" s="20" t="n"/>
      <c r="B885" s="9" t="n"/>
      <c r="C885" s="21" t="n"/>
      <c r="D885" s="9" t="n"/>
      <c r="E885" s="9" t="n"/>
      <c r="F885" s="13">
        <f>IF(A885="","",YEAR(A885))</f>
        <v/>
      </c>
      <c r="G885" s="13">
        <f>IF(B885="","",IF(D885&lt;&gt;"",D885,IFERROR(INDEX(Contractors!$F$5:$F$204,MATCH(B885,Contractors!$A$5:$A$204,0)),"")))</f>
        <v/>
      </c>
    </row>
    <row r="886">
      <c r="A886" s="20" t="n"/>
      <c r="B886" s="9" t="n"/>
      <c r="C886" s="21" t="n"/>
      <c r="D886" s="9" t="n"/>
      <c r="E886" s="9" t="n"/>
      <c r="F886" s="13">
        <f>IF(A886="","",YEAR(A886))</f>
        <v/>
      </c>
      <c r="G886" s="13">
        <f>IF(B886="","",IF(D886&lt;&gt;"",D886,IFERROR(INDEX(Contractors!$F$5:$F$204,MATCH(B886,Contractors!$A$5:$A$204,0)),"")))</f>
        <v/>
      </c>
    </row>
    <row r="887">
      <c r="A887" s="20" t="n"/>
      <c r="B887" s="9" t="n"/>
      <c r="C887" s="21" t="n"/>
      <c r="D887" s="9" t="n"/>
      <c r="E887" s="9" t="n"/>
      <c r="F887" s="13">
        <f>IF(A887="","",YEAR(A887))</f>
        <v/>
      </c>
      <c r="G887" s="13">
        <f>IF(B887="","",IF(D887&lt;&gt;"",D887,IFERROR(INDEX(Contractors!$F$5:$F$204,MATCH(B887,Contractors!$A$5:$A$204,0)),"")))</f>
        <v/>
      </c>
    </row>
    <row r="888">
      <c r="A888" s="20" t="n"/>
      <c r="B888" s="9" t="n"/>
      <c r="C888" s="21" t="n"/>
      <c r="D888" s="9" t="n"/>
      <c r="E888" s="9" t="n"/>
      <c r="F888" s="13">
        <f>IF(A888="","",YEAR(A888))</f>
        <v/>
      </c>
      <c r="G888" s="13">
        <f>IF(B888="","",IF(D888&lt;&gt;"",D888,IFERROR(INDEX(Contractors!$F$5:$F$204,MATCH(B888,Contractors!$A$5:$A$204,0)),"")))</f>
        <v/>
      </c>
    </row>
    <row r="889">
      <c r="A889" s="20" t="n"/>
      <c r="B889" s="9" t="n"/>
      <c r="C889" s="21" t="n"/>
      <c r="D889" s="9" t="n"/>
      <c r="E889" s="9" t="n"/>
      <c r="F889" s="13">
        <f>IF(A889="","",YEAR(A889))</f>
        <v/>
      </c>
      <c r="G889" s="13">
        <f>IF(B889="","",IF(D889&lt;&gt;"",D889,IFERROR(INDEX(Contractors!$F$5:$F$204,MATCH(B889,Contractors!$A$5:$A$204,0)),"")))</f>
        <v/>
      </c>
    </row>
    <row r="890">
      <c r="A890" s="20" t="n"/>
      <c r="B890" s="9" t="n"/>
      <c r="C890" s="21" t="n"/>
      <c r="D890" s="9" t="n"/>
      <c r="E890" s="9" t="n"/>
      <c r="F890" s="13">
        <f>IF(A890="","",YEAR(A890))</f>
        <v/>
      </c>
      <c r="G890" s="13">
        <f>IF(B890="","",IF(D890&lt;&gt;"",D890,IFERROR(INDEX(Contractors!$F$5:$F$204,MATCH(B890,Contractors!$A$5:$A$204,0)),"")))</f>
        <v/>
      </c>
    </row>
    <row r="891">
      <c r="A891" s="20" t="n"/>
      <c r="B891" s="9" t="n"/>
      <c r="C891" s="21" t="n"/>
      <c r="D891" s="9" t="n"/>
      <c r="E891" s="9" t="n"/>
      <c r="F891" s="13">
        <f>IF(A891="","",YEAR(A891))</f>
        <v/>
      </c>
      <c r="G891" s="13">
        <f>IF(B891="","",IF(D891&lt;&gt;"",D891,IFERROR(INDEX(Contractors!$F$5:$F$204,MATCH(B891,Contractors!$A$5:$A$204,0)),"")))</f>
        <v/>
      </c>
    </row>
    <row r="892">
      <c r="A892" s="20" t="n"/>
      <c r="B892" s="9" t="n"/>
      <c r="C892" s="21" t="n"/>
      <c r="D892" s="9" t="n"/>
      <c r="E892" s="9" t="n"/>
      <c r="F892" s="13">
        <f>IF(A892="","",YEAR(A892))</f>
        <v/>
      </c>
      <c r="G892" s="13">
        <f>IF(B892="","",IF(D892&lt;&gt;"",D892,IFERROR(INDEX(Contractors!$F$5:$F$204,MATCH(B892,Contractors!$A$5:$A$204,0)),"")))</f>
        <v/>
      </c>
    </row>
    <row r="893">
      <c r="A893" s="20" t="n"/>
      <c r="B893" s="9" t="n"/>
      <c r="C893" s="21" t="n"/>
      <c r="D893" s="9" t="n"/>
      <c r="E893" s="9" t="n"/>
      <c r="F893" s="13">
        <f>IF(A893="","",YEAR(A893))</f>
        <v/>
      </c>
      <c r="G893" s="13">
        <f>IF(B893="","",IF(D893&lt;&gt;"",D893,IFERROR(INDEX(Contractors!$F$5:$F$204,MATCH(B893,Contractors!$A$5:$A$204,0)),"")))</f>
        <v/>
      </c>
    </row>
    <row r="894">
      <c r="A894" s="20" t="n"/>
      <c r="B894" s="9" t="n"/>
      <c r="C894" s="21" t="n"/>
      <c r="D894" s="9" t="n"/>
      <c r="E894" s="9" t="n"/>
      <c r="F894" s="13">
        <f>IF(A894="","",YEAR(A894))</f>
        <v/>
      </c>
      <c r="G894" s="13">
        <f>IF(B894="","",IF(D894&lt;&gt;"",D894,IFERROR(INDEX(Contractors!$F$5:$F$204,MATCH(B894,Contractors!$A$5:$A$204,0)),"")))</f>
        <v/>
      </c>
    </row>
    <row r="895">
      <c r="A895" s="20" t="n"/>
      <c r="B895" s="9" t="n"/>
      <c r="C895" s="21" t="n"/>
      <c r="D895" s="9" t="n"/>
      <c r="E895" s="9" t="n"/>
      <c r="F895" s="13">
        <f>IF(A895="","",YEAR(A895))</f>
        <v/>
      </c>
      <c r="G895" s="13">
        <f>IF(B895="","",IF(D895&lt;&gt;"",D895,IFERROR(INDEX(Contractors!$F$5:$F$204,MATCH(B895,Contractors!$A$5:$A$204,0)),"")))</f>
        <v/>
      </c>
    </row>
    <row r="896">
      <c r="A896" s="20" t="n"/>
      <c r="B896" s="9" t="n"/>
      <c r="C896" s="21" t="n"/>
      <c r="D896" s="9" t="n"/>
      <c r="E896" s="9" t="n"/>
      <c r="F896" s="13">
        <f>IF(A896="","",YEAR(A896))</f>
        <v/>
      </c>
      <c r="G896" s="13">
        <f>IF(B896="","",IF(D896&lt;&gt;"",D896,IFERROR(INDEX(Contractors!$F$5:$F$204,MATCH(B896,Contractors!$A$5:$A$204,0)),"")))</f>
        <v/>
      </c>
    </row>
    <row r="897">
      <c r="A897" s="20" t="n"/>
      <c r="B897" s="9" t="n"/>
      <c r="C897" s="21" t="n"/>
      <c r="D897" s="9" t="n"/>
      <c r="E897" s="9" t="n"/>
      <c r="F897" s="13">
        <f>IF(A897="","",YEAR(A897))</f>
        <v/>
      </c>
      <c r="G897" s="13">
        <f>IF(B897="","",IF(D897&lt;&gt;"",D897,IFERROR(INDEX(Contractors!$F$5:$F$204,MATCH(B897,Contractors!$A$5:$A$204,0)),"")))</f>
        <v/>
      </c>
    </row>
    <row r="898">
      <c r="A898" s="20" t="n"/>
      <c r="B898" s="9" t="n"/>
      <c r="C898" s="21" t="n"/>
      <c r="D898" s="9" t="n"/>
      <c r="E898" s="9" t="n"/>
      <c r="F898" s="13">
        <f>IF(A898="","",YEAR(A898))</f>
        <v/>
      </c>
      <c r="G898" s="13">
        <f>IF(B898="","",IF(D898&lt;&gt;"",D898,IFERROR(INDEX(Contractors!$F$5:$F$204,MATCH(B898,Contractors!$A$5:$A$204,0)),"")))</f>
        <v/>
      </c>
    </row>
    <row r="899">
      <c r="A899" s="20" t="n"/>
      <c r="B899" s="9" t="n"/>
      <c r="C899" s="21" t="n"/>
      <c r="D899" s="9" t="n"/>
      <c r="E899" s="9" t="n"/>
      <c r="F899" s="13">
        <f>IF(A899="","",YEAR(A899))</f>
        <v/>
      </c>
      <c r="G899" s="13">
        <f>IF(B899="","",IF(D899&lt;&gt;"",D899,IFERROR(INDEX(Contractors!$F$5:$F$204,MATCH(B899,Contractors!$A$5:$A$204,0)),"")))</f>
        <v/>
      </c>
    </row>
    <row r="900">
      <c r="A900" s="20" t="n"/>
      <c r="B900" s="9" t="n"/>
      <c r="C900" s="21" t="n"/>
      <c r="D900" s="9" t="n"/>
      <c r="E900" s="9" t="n"/>
      <c r="F900" s="13">
        <f>IF(A900="","",YEAR(A900))</f>
        <v/>
      </c>
      <c r="G900" s="13">
        <f>IF(B900="","",IF(D900&lt;&gt;"",D900,IFERROR(INDEX(Contractors!$F$5:$F$204,MATCH(B900,Contractors!$A$5:$A$204,0)),"")))</f>
        <v/>
      </c>
    </row>
    <row r="901">
      <c r="A901" s="20" t="n"/>
      <c r="B901" s="9" t="n"/>
      <c r="C901" s="21" t="n"/>
      <c r="D901" s="9" t="n"/>
      <c r="E901" s="9" t="n"/>
      <c r="F901" s="13">
        <f>IF(A901="","",YEAR(A901))</f>
        <v/>
      </c>
      <c r="G901" s="13">
        <f>IF(B901="","",IF(D901&lt;&gt;"",D901,IFERROR(INDEX(Contractors!$F$5:$F$204,MATCH(B901,Contractors!$A$5:$A$204,0)),"")))</f>
        <v/>
      </c>
    </row>
    <row r="902">
      <c r="A902" s="20" t="n"/>
      <c r="B902" s="9" t="n"/>
      <c r="C902" s="21" t="n"/>
      <c r="D902" s="9" t="n"/>
      <c r="E902" s="9" t="n"/>
      <c r="F902" s="13">
        <f>IF(A902="","",YEAR(A902))</f>
        <v/>
      </c>
      <c r="G902" s="13">
        <f>IF(B902="","",IF(D902&lt;&gt;"",D902,IFERROR(INDEX(Contractors!$F$5:$F$204,MATCH(B902,Contractors!$A$5:$A$204,0)),"")))</f>
        <v/>
      </c>
    </row>
    <row r="903">
      <c r="A903" s="20" t="n"/>
      <c r="B903" s="9" t="n"/>
      <c r="C903" s="21" t="n"/>
      <c r="D903" s="9" t="n"/>
      <c r="E903" s="9" t="n"/>
      <c r="F903" s="13">
        <f>IF(A903="","",YEAR(A903))</f>
        <v/>
      </c>
      <c r="G903" s="13">
        <f>IF(B903="","",IF(D903&lt;&gt;"",D903,IFERROR(INDEX(Contractors!$F$5:$F$204,MATCH(B903,Contractors!$A$5:$A$204,0)),"")))</f>
        <v/>
      </c>
    </row>
    <row r="904">
      <c r="A904" s="20" t="n"/>
      <c r="B904" s="9" t="n"/>
      <c r="C904" s="21" t="n"/>
      <c r="D904" s="9" t="n"/>
      <c r="E904" s="9" t="n"/>
      <c r="F904" s="13">
        <f>IF(A904="","",YEAR(A904))</f>
        <v/>
      </c>
      <c r="G904" s="13">
        <f>IF(B904="","",IF(D904&lt;&gt;"",D904,IFERROR(INDEX(Contractors!$F$5:$F$204,MATCH(B904,Contractors!$A$5:$A$204,0)),"")))</f>
        <v/>
      </c>
    </row>
    <row r="905">
      <c r="A905" s="20" t="n"/>
      <c r="B905" s="9" t="n"/>
      <c r="C905" s="21" t="n"/>
      <c r="D905" s="9" t="n"/>
      <c r="E905" s="9" t="n"/>
      <c r="F905" s="13">
        <f>IF(A905="","",YEAR(A905))</f>
        <v/>
      </c>
      <c r="G905" s="13">
        <f>IF(B905="","",IF(D905&lt;&gt;"",D905,IFERROR(INDEX(Contractors!$F$5:$F$204,MATCH(B905,Contractors!$A$5:$A$204,0)),"")))</f>
        <v/>
      </c>
    </row>
    <row r="906">
      <c r="A906" s="20" t="n"/>
      <c r="B906" s="9" t="n"/>
      <c r="C906" s="21" t="n"/>
      <c r="D906" s="9" t="n"/>
      <c r="E906" s="9" t="n"/>
      <c r="F906" s="13">
        <f>IF(A906="","",YEAR(A906))</f>
        <v/>
      </c>
      <c r="G906" s="13">
        <f>IF(B906="","",IF(D906&lt;&gt;"",D906,IFERROR(INDEX(Contractors!$F$5:$F$204,MATCH(B906,Contractors!$A$5:$A$204,0)),"")))</f>
        <v/>
      </c>
    </row>
    <row r="907">
      <c r="A907" s="20" t="n"/>
      <c r="B907" s="9" t="n"/>
      <c r="C907" s="21" t="n"/>
      <c r="D907" s="9" t="n"/>
      <c r="E907" s="9" t="n"/>
      <c r="F907" s="13">
        <f>IF(A907="","",YEAR(A907))</f>
        <v/>
      </c>
      <c r="G907" s="13">
        <f>IF(B907="","",IF(D907&lt;&gt;"",D907,IFERROR(INDEX(Contractors!$F$5:$F$204,MATCH(B907,Contractors!$A$5:$A$204,0)),"")))</f>
        <v/>
      </c>
    </row>
    <row r="908">
      <c r="A908" s="20" t="n"/>
      <c r="B908" s="9" t="n"/>
      <c r="C908" s="21" t="n"/>
      <c r="D908" s="9" t="n"/>
      <c r="E908" s="9" t="n"/>
      <c r="F908" s="13">
        <f>IF(A908="","",YEAR(A908))</f>
        <v/>
      </c>
      <c r="G908" s="13">
        <f>IF(B908="","",IF(D908&lt;&gt;"",D908,IFERROR(INDEX(Contractors!$F$5:$F$204,MATCH(B908,Contractors!$A$5:$A$204,0)),"")))</f>
        <v/>
      </c>
    </row>
    <row r="909">
      <c r="A909" s="20" t="n"/>
      <c r="B909" s="9" t="n"/>
      <c r="C909" s="21" t="n"/>
      <c r="D909" s="9" t="n"/>
      <c r="E909" s="9" t="n"/>
      <c r="F909" s="13">
        <f>IF(A909="","",YEAR(A909))</f>
        <v/>
      </c>
      <c r="G909" s="13">
        <f>IF(B909="","",IF(D909&lt;&gt;"",D909,IFERROR(INDEX(Contractors!$F$5:$F$204,MATCH(B909,Contractors!$A$5:$A$204,0)),"")))</f>
        <v/>
      </c>
    </row>
    <row r="910">
      <c r="A910" s="20" t="n"/>
      <c r="B910" s="9" t="n"/>
      <c r="C910" s="21" t="n"/>
      <c r="D910" s="9" t="n"/>
      <c r="E910" s="9" t="n"/>
      <c r="F910" s="13">
        <f>IF(A910="","",YEAR(A910))</f>
        <v/>
      </c>
      <c r="G910" s="13">
        <f>IF(B910="","",IF(D910&lt;&gt;"",D910,IFERROR(INDEX(Contractors!$F$5:$F$204,MATCH(B910,Contractors!$A$5:$A$204,0)),"")))</f>
        <v/>
      </c>
    </row>
    <row r="911">
      <c r="A911" s="20" t="n"/>
      <c r="B911" s="9" t="n"/>
      <c r="C911" s="21" t="n"/>
      <c r="D911" s="9" t="n"/>
      <c r="E911" s="9" t="n"/>
      <c r="F911" s="13">
        <f>IF(A911="","",YEAR(A911))</f>
        <v/>
      </c>
      <c r="G911" s="13">
        <f>IF(B911="","",IF(D911&lt;&gt;"",D911,IFERROR(INDEX(Contractors!$F$5:$F$204,MATCH(B911,Contractors!$A$5:$A$204,0)),"")))</f>
        <v/>
      </c>
    </row>
    <row r="912">
      <c r="A912" s="20" t="n"/>
      <c r="B912" s="9" t="n"/>
      <c r="C912" s="21" t="n"/>
      <c r="D912" s="9" t="n"/>
      <c r="E912" s="9" t="n"/>
      <c r="F912" s="13">
        <f>IF(A912="","",YEAR(A912))</f>
        <v/>
      </c>
      <c r="G912" s="13">
        <f>IF(B912="","",IF(D912&lt;&gt;"",D912,IFERROR(INDEX(Contractors!$F$5:$F$204,MATCH(B912,Contractors!$A$5:$A$204,0)),"")))</f>
        <v/>
      </c>
    </row>
    <row r="913">
      <c r="A913" s="20" t="n"/>
      <c r="B913" s="9" t="n"/>
      <c r="C913" s="21" t="n"/>
      <c r="D913" s="9" t="n"/>
      <c r="E913" s="9" t="n"/>
      <c r="F913" s="13">
        <f>IF(A913="","",YEAR(A913))</f>
        <v/>
      </c>
      <c r="G913" s="13">
        <f>IF(B913="","",IF(D913&lt;&gt;"",D913,IFERROR(INDEX(Contractors!$F$5:$F$204,MATCH(B913,Contractors!$A$5:$A$204,0)),"")))</f>
        <v/>
      </c>
    </row>
    <row r="914">
      <c r="A914" s="20" t="n"/>
      <c r="B914" s="9" t="n"/>
      <c r="C914" s="21" t="n"/>
      <c r="D914" s="9" t="n"/>
      <c r="E914" s="9" t="n"/>
      <c r="F914" s="13">
        <f>IF(A914="","",YEAR(A914))</f>
        <v/>
      </c>
      <c r="G914" s="13">
        <f>IF(B914="","",IF(D914&lt;&gt;"",D914,IFERROR(INDEX(Contractors!$F$5:$F$204,MATCH(B914,Contractors!$A$5:$A$204,0)),"")))</f>
        <v/>
      </c>
    </row>
    <row r="915">
      <c r="A915" s="20" t="n"/>
      <c r="B915" s="9" t="n"/>
      <c r="C915" s="21" t="n"/>
      <c r="D915" s="9" t="n"/>
      <c r="E915" s="9" t="n"/>
      <c r="F915" s="13">
        <f>IF(A915="","",YEAR(A915))</f>
        <v/>
      </c>
      <c r="G915" s="13">
        <f>IF(B915="","",IF(D915&lt;&gt;"",D915,IFERROR(INDEX(Contractors!$F$5:$F$204,MATCH(B915,Contractors!$A$5:$A$204,0)),"")))</f>
        <v/>
      </c>
    </row>
    <row r="916">
      <c r="A916" s="20" t="n"/>
      <c r="B916" s="9" t="n"/>
      <c r="C916" s="21" t="n"/>
      <c r="D916" s="9" t="n"/>
      <c r="E916" s="9" t="n"/>
      <c r="F916" s="13">
        <f>IF(A916="","",YEAR(A916))</f>
        <v/>
      </c>
      <c r="G916" s="13">
        <f>IF(B916="","",IF(D916&lt;&gt;"",D916,IFERROR(INDEX(Contractors!$F$5:$F$204,MATCH(B916,Contractors!$A$5:$A$204,0)),"")))</f>
        <v/>
      </c>
    </row>
    <row r="917">
      <c r="A917" s="20" t="n"/>
      <c r="B917" s="9" t="n"/>
      <c r="C917" s="21" t="n"/>
      <c r="D917" s="9" t="n"/>
      <c r="E917" s="9" t="n"/>
      <c r="F917" s="13">
        <f>IF(A917="","",YEAR(A917))</f>
        <v/>
      </c>
      <c r="G917" s="13">
        <f>IF(B917="","",IF(D917&lt;&gt;"",D917,IFERROR(INDEX(Contractors!$F$5:$F$204,MATCH(B917,Contractors!$A$5:$A$204,0)),"")))</f>
        <v/>
      </c>
    </row>
    <row r="918">
      <c r="A918" s="20" t="n"/>
      <c r="B918" s="9" t="n"/>
      <c r="C918" s="21" t="n"/>
      <c r="D918" s="9" t="n"/>
      <c r="E918" s="9" t="n"/>
      <c r="F918" s="13">
        <f>IF(A918="","",YEAR(A918))</f>
        <v/>
      </c>
      <c r="G918" s="13">
        <f>IF(B918="","",IF(D918&lt;&gt;"",D918,IFERROR(INDEX(Contractors!$F$5:$F$204,MATCH(B918,Contractors!$A$5:$A$204,0)),"")))</f>
        <v/>
      </c>
    </row>
    <row r="919">
      <c r="A919" s="20" t="n"/>
      <c r="B919" s="9" t="n"/>
      <c r="C919" s="21" t="n"/>
      <c r="D919" s="9" t="n"/>
      <c r="E919" s="9" t="n"/>
      <c r="F919" s="13">
        <f>IF(A919="","",YEAR(A919))</f>
        <v/>
      </c>
      <c r="G919" s="13">
        <f>IF(B919="","",IF(D919&lt;&gt;"",D919,IFERROR(INDEX(Contractors!$F$5:$F$204,MATCH(B919,Contractors!$A$5:$A$204,0)),"")))</f>
        <v/>
      </c>
    </row>
    <row r="920">
      <c r="A920" s="20" t="n"/>
      <c r="B920" s="9" t="n"/>
      <c r="C920" s="21" t="n"/>
      <c r="D920" s="9" t="n"/>
      <c r="E920" s="9" t="n"/>
      <c r="F920" s="13">
        <f>IF(A920="","",YEAR(A920))</f>
        <v/>
      </c>
      <c r="G920" s="13">
        <f>IF(B920="","",IF(D920&lt;&gt;"",D920,IFERROR(INDEX(Contractors!$F$5:$F$204,MATCH(B920,Contractors!$A$5:$A$204,0)),"")))</f>
        <v/>
      </c>
    </row>
    <row r="921">
      <c r="A921" s="20" t="n"/>
      <c r="B921" s="9" t="n"/>
      <c r="C921" s="21" t="n"/>
      <c r="D921" s="9" t="n"/>
      <c r="E921" s="9" t="n"/>
      <c r="F921" s="13">
        <f>IF(A921="","",YEAR(A921))</f>
        <v/>
      </c>
      <c r="G921" s="13">
        <f>IF(B921="","",IF(D921&lt;&gt;"",D921,IFERROR(INDEX(Contractors!$F$5:$F$204,MATCH(B921,Contractors!$A$5:$A$204,0)),"")))</f>
        <v/>
      </c>
    </row>
    <row r="922">
      <c r="A922" s="20" t="n"/>
      <c r="B922" s="9" t="n"/>
      <c r="C922" s="21" t="n"/>
      <c r="D922" s="9" t="n"/>
      <c r="E922" s="9" t="n"/>
      <c r="F922" s="13">
        <f>IF(A922="","",YEAR(A922))</f>
        <v/>
      </c>
      <c r="G922" s="13">
        <f>IF(B922="","",IF(D922&lt;&gt;"",D922,IFERROR(INDEX(Contractors!$F$5:$F$204,MATCH(B922,Contractors!$A$5:$A$204,0)),"")))</f>
        <v/>
      </c>
    </row>
    <row r="923">
      <c r="A923" s="20" t="n"/>
      <c r="B923" s="9" t="n"/>
      <c r="C923" s="21" t="n"/>
      <c r="D923" s="9" t="n"/>
      <c r="E923" s="9" t="n"/>
      <c r="F923" s="13">
        <f>IF(A923="","",YEAR(A923))</f>
        <v/>
      </c>
      <c r="G923" s="13">
        <f>IF(B923="","",IF(D923&lt;&gt;"",D923,IFERROR(INDEX(Contractors!$F$5:$F$204,MATCH(B923,Contractors!$A$5:$A$204,0)),"")))</f>
        <v/>
      </c>
    </row>
    <row r="924">
      <c r="A924" s="20" t="n"/>
      <c r="B924" s="9" t="n"/>
      <c r="C924" s="21" t="n"/>
      <c r="D924" s="9" t="n"/>
      <c r="E924" s="9" t="n"/>
      <c r="F924" s="13">
        <f>IF(A924="","",YEAR(A924))</f>
        <v/>
      </c>
      <c r="G924" s="13">
        <f>IF(B924="","",IF(D924&lt;&gt;"",D924,IFERROR(INDEX(Contractors!$F$5:$F$204,MATCH(B924,Contractors!$A$5:$A$204,0)),"")))</f>
        <v/>
      </c>
    </row>
    <row r="925">
      <c r="A925" s="20" t="n"/>
      <c r="B925" s="9" t="n"/>
      <c r="C925" s="21" t="n"/>
      <c r="D925" s="9" t="n"/>
      <c r="E925" s="9" t="n"/>
      <c r="F925" s="13">
        <f>IF(A925="","",YEAR(A925))</f>
        <v/>
      </c>
      <c r="G925" s="13">
        <f>IF(B925="","",IF(D925&lt;&gt;"",D925,IFERROR(INDEX(Contractors!$F$5:$F$204,MATCH(B925,Contractors!$A$5:$A$204,0)),"")))</f>
        <v/>
      </c>
    </row>
    <row r="926">
      <c r="A926" s="20" t="n"/>
      <c r="B926" s="9" t="n"/>
      <c r="C926" s="21" t="n"/>
      <c r="D926" s="9" t="n"/>
      <c r="E926" s="9" t="n"/>
      <c r="F926" s="13">
        <f>IF(A926="","",YEAR(A926))</f>
        <v/>
      </c>
      <c r="G926" s="13">
        <f>IF(B926="","",IF(D926&lt;&gt;"",D926,IFERROR(INDEX(Contractors!$F$5:$F$204,MATCH(B926,Contractors!$A$5:$A$204,0)),"")))</f>
        <v/>
      </c>
    </row>
    <row r="927">
      <c r="A927" s="20" t="n"/>
      <c r="B927" s="9" t="n"/>
      <c r="C927" s="21" t="n"/>
      <c r="D927" s="9" t="n"/>
      <c r="E927" s="9" t="n"/>
      <c r="F927" s="13">
        <f>IF(A927="","",YEAR(A927))</f>
        <v/>
      </c>
      <c r="G927" s="13">
        <f>IF(B927="","",IF(D927&lt;&gt;"",D927,IFERROR(INDEX(Contractors!$F$5:$F$204,MATCH(B927,Contractors!$A$5:$A$204,0)),"")))</f>
        <v/>
      </c>
    </row>
    <row r="928">
      <c r="A928" s="20" t="n"/>
      <c r="B928" s="9" t="n"/>
      <c r="C928" s="21" t="n"/>
      <c r="D928" s="9" t="n"/>
      <c r="E928" s="9" t="n"/>
      <c r="F928" s="13">
        <f>IF(A928="","",YEAR(A928))</f>
        <v/>
      </c>
      <c r="G928" s="13">
        <f>IF(B928="","",IF(D928&lt;&gt;"",D928,IFERROR(INDEX(Contractors!$F$5:$F$204,MATCH(B928,Contractors!$A$5:$A$204,0)),"")))</f>
        <v/>
      </c>
    </row>
    <row r="929">
      <c r="A929" s="20" t="n"/>
      <c r="B929" s="9" t="n"/>
      <c r="C929" s="21" t="n"/>
      <c r="D929" s="9" t="n"/>
      <c r="E929" s="9" t="n"/>
      <c r="F929" s="13">
        <f>IF(A929="","",YEAR(A929))</f>
        <v/>
      </c>
      <c r="G929" s="13">
        <f>IF(B929="","",IF(D929&lt;&gt;"",D929,IFERROR(INDEX(Contractors!$F$5:$F$204,MATCH(B929,Contractors!$A$5:$A$204,0)),"")))</f>
        <v/>
      </c>
    </row>
    <row r="930">
      <c r="A930" s="20" t="n"/>
      <c r="B930" s="9" t="n"/>
      <c r="C930" s="21" t="n"/>
      <c r="D930" s="9" t="n"/>
      <c r="E930" s="9" t="n"/>
      <c r="F930" s="13">
        <f>IF(A930="","",YEAR(A930))</f>
        <v/>
      </c>
      <c r="G930" s="13">
        <f>IF(B930="","",IF(D930&lt;&gt;"",D930,IFERROR(INDEX(Contractors!$F$5:$F$204,MATCH(B930,Contractors!$A$5:$A$204,0)),"")))</f>
        <v/>
      </c>
    </row>
    <row r="931">
      <c r="A931" s="20" t="n"/>
      <c r="B931" s="9" t="n"/>
      <c r="C931" s="21" t="n"/>
      <c r="D931" s="9" t="n"/>
      <c r="E931" s="9" t="n"/>
      <c r="F931" s="13">
        <f>IF(A931="","",YEAR(A931))</f>
        <v/>
      </c>
      <c r="G931" s="13">
        <f>IF(B931="","",IF(D931&lt;&gt;"",D931,IFERROR(INDEX(Contractors!$F$5:$F$204,MATCH(B931,Contractors!$A$5:$A$204,0)),"")))</f>
        <v/>
      </c>
    </row>
    <row r="932">
      <c r="A932" s="20" t="n"/>
      <c r="B932" s="9" t="n"/>
      <c r="C932" s="21" t="n"/>
      <c r="D932" s="9" t="n"/>
      <c r="E932" s="9" t="n"/>
      <c r="F932" s="13">
        <f>IF(A932="","",YEAR(A932))</f>
        <v/>
      </c>
      <c r="G932" s="13">
        <f>IF(B932="","",IF(D932&lt;&gt;"",D932,IFERROR(INDEX(Contractors!$F$5:$F$204,MATCH(B932,Contractors!$A$5:$A$204,0)),"")))</f>
        <v/>
      </c>
    </row>
    <row r="933">
      <c r="A933" s="20" t="n"/>
      <c r="B933" s="9" t="n"/>
      <c r="C933" s="21" t="n"/>
      <c r="D933" s="9" t="n"/>
      <c r="E933" s="9" t="n"/>
      <c r="F933" s="13">
        <f>IF(A933="","",YEAR(A933))</f>
        <v/>
      </c>
      <c r="G933" s="13">
        <f>IF(B933="","",IF(D933&lt;&gt;"",D933,IFERROR(INDEX(Contractors!$F$5:$F$204,MATCH(B933,Contractors!$A$5:$A$204,0)),"")))</f>
        <v/>
      </c>
    </row>
    <row r="934">
      <c r="A934" s="20" t="n"/>
      <c r="B934" s="9" t="n"/>
      <c r="C934" s="21" t="n"/>
      <c r="D934" s="9" t="n"/>
      <c r="E934" s="9" t="n"/>
      <c r="F934" s="13">
        <f>IF(A934="","",YEAR(A934))</f>
        <v/>
      </c>
      <c r="G934" s="13">
        <f>IF(B934="","",IF(D934&lt;&gt;"",D934,IFERROR(INDEX(Contractors!$F$5:$F$204,MATCH(B934,Contractors!$A$5:$A$204,0)),"")))</f>
        <v/>
      </c>
    </row>
    <row r="935">
      <c r="A935" s="20" t="n"/>
      <c r="B935" s="9" t="n"/>
      <c r="C935" s="21" t="n"/>
      <c r="D935" s="9" t="n"/>
      <c r="E935" s="9" t="n"/>
      <c r="F935" s="13">
        <f>IF(A935="","",YEAR(A935))</f>
        <v/>
      </c>
      <c r="G935" s="13">
        <f>IF(B935="","",IF(D935&lt;&gt;"",D935,IFERROR(INDEX(Contractors!$F$5:$F$204,MATCH(B935,Contractors!$A$5:$A$204,0)),"")))</f>
        <v/>
      </c>
    </row>
    <row r="936">
      <c r="A936" s="20" t="n"/>
      <c r="B936" s="9" t="n"/>
      <c r="C936" s="21" t="n"/>
      <c r="D936" s="9" t="n"/>
      <c r="E936" s="9" t="n"/>
      <c r="F936" s="13">
        <f>IF(A936="","",YEAR(A936))</f>
        <v/>
      </c>
      <c r="G936" s="13">
        <f>IF(B936="","",IF(D936&lt;&gt;"",D936,IFERROR(INDEX(Contractors!$F$5:$F$204,MATCH(B936,Contractors!$A$5:$A$204,0)),"")))</f>
        <v/>
      </c>
    </row>
    <row r="937">
      <c r="A937" s="20" t="n"/>
      <c r="B937" s="9" t="n"/>
      <c r="C937" s="21" t="n"/>
      <c r="D937" s="9" t="n"/>
      <c r="E937" s="9" t="n"/>
      <c r="F937" s="13">
        <f>IF(A937="","",YEAR(A937))</f>
        <v/>
      </c>
      <c r="G937" s="13">
        <f>IF(B937="","",IF(D937&lt;&gt;"",D937,IFERROR(INDEX(Contractors!$F$5:$F$204,MATCH(B937,Contractors!$A$5:$A$204,0)),"")))</f>
        <v/>
      </c>
    </row>
    <row r="938">
      <c r="A938" s="20" t="n"/>
      <c r="B938" s="9" t="n"/>
      <c r="C938" s="21" t="n"/>
      <c r="D938" s="9" t="n"/>
      <c r="E938" s="9" t="n"/>
      <c r="F938" s="13">
        <f>IF(A938="","",YEAR(A938))</f>
        <v/>
      </c>
      <c r="G938" s="13">
        <f>IF(B938="","",IF(D938&lt;&gt;"",D938,IFERROR(INDEX(Contractors!$F$5:$F$204,MATCH(B938,Contractors!$A$5:$A$204,0)),"")))</f>
        <v/>
      </c>
    </row>
    <row r="939">
      <c r="A939" s="20" t="n"/>
      <c r="B939" s="9" t="n"/>
      <c r="C939" s="21" t="n"/>
      <c r="D939" s="9" t="n"/>
      <c r="E939" s="9" t="n"/>
      <c r="F939" s="13">
        <f>IF(A939="","",YEAR(A939))</f>
        <v/>
      </c>
      <c r="G939" s="13">
        <f>IF(B939="","",IF(D939&lt;&gt;"",D939,IFERROR(INDEX(Contractors!$F$5:$F$204,MATCH(B939,Contractors!$A$5:$A$204,0)),"")))</f>
        <v/>
      </c>
    </row>
    <row r="940">
      <c r="A940" s="20" t="n"/>
      <c r="B940" s="9" t="n"/>
      <c r="C940" s="21" t="n"/>
      <c r="D940" s="9" t="n"/>
      <c r="E940" s="9" t="n"/>
      <c r="F940" s="13">
        <f>IF(A940="","",YEAR(A940))</f>
        <v/>
      </c>
      <c r="G940" s="13">
        <f>IF(B940="","",IF(D940&lt;&gt;"",D940,IFERROR(INDEX(Contractors!$F$5:$F$204,MATCH(B940,Contractors!$A$5:$A$204,0)),"")))</f>
        <v/>
      </c>
    </row>
    <row r="941">
      <c r="A941" s="20" t="n"/>
      <c r="B941" s="9" t="n"/>
      <c r="C941" s="21" t="n"/>
      <c r="D941" s="9" t="n"/>
      <c r="E941" s="9" t="n"/>
      <c r="F941" s="13">
        <f>IF(A941="","",YEAR(A941))</f>
        <v/>
      </c>
      <c r="G941" s="13">
        <f>IF(B941="","",IF(D941&lt;&gt;"",D941,IFERROR(INDEX(Contractors!$F$5:$F$204,MATCH(B941,Contractors!$A$5:$A$204,0)),"")))</f>
        <v/>
      </c>
    </row>
    <row r="942">
      <c r="A942" s="20" t="n"/>
      <c r="B942" s="9" t="n"/>
      <c r="C942" s="21" t="n"/>
      <c r="D942" s="9" t="n"/>
      <c r="E942" s="9" t="n"/>
      <c r="F942" s="13">
        <f>IF(A942="","",YEAR(A942))</f>
        <v/>
      </c>
      <c r="G942" s="13">
        <f>IF(B942="","",IF(D942&lt;&gt;"",D942,IFERROR(INDEX(Contractors!$F$5:$F$204,MATCH(B942,Contractors!$A$5:$A$204,0)),"")))</f>
        <v/>
      </c>
    </row>
    <row r="943">
      <c r="A943" s="20" t="n"/>
      <c r="B943" s="9" t="n"/>
      <c r="C943" s="21" t="n"/>
      <c r="D943" s="9" t="n"/>
      <c r="E943" s="9" t="n"/>
      <c r="F943" s="13">
        <f>IF(A943="","",YEAR(A943))</f>
        <v/>
      </c>
      <c r="G943" s="13">
        <f>IF(B943="","",IF(D943&lt;&gt;"",D943,IFERROR(INDEX(Contractors!$F$5:$F$204,MATCH(B943,Contractors!$A$5:$A$204,0)),"")))</f>
        <v/>
      </c>
    </row>
    <row r="944">
      <c r="A944" s="20" t="n"/>
      <c r="B944" s="9" t="n"/>
      <c r="C944" s="21" t="n"/>
      <c r="D944" s="9" t="n"/>
      <c r="E944" s="9" t="n"/>
      <c r="F944" s="13">
        <f>IF(A944="","",YEAR(A944))</f>
        <v/>
      </c>
      <c r="G944" s="13">
        <f>IF(B944="","",IF(D944&lt;&gt;"",D944,IFERROR(INDEX(Contractors!$F$5:$F$204,MATCH(B944,Contractors!$A$5:$A$204,0)),"")))</f>
        <v/>
      </c>
    </row>
    <row r="945">
      <c r="A945" s="20" t="n"/>
      <c r="B945" s="9" t="n"/>
      <c r="C945" s="21" t="n"/>
      <c r="D945" s="9" t="n"/>
      <c r="E945" s="9" t="n"/>
      <c r="F945" s="13">
        <f>IF(A945="","",YEAR(A945))</f>
        <v/>
      </c>
      <c r="G945" s="13">
        <f>IF(B945="","",IF(D945&lt;&gt;"",D945,IFERROR(INDEX(Contractors!$F$5:$F$204,MATCH(B945,Contractors!$A$5:$A$204,0)),"")))</f>
        <v/>
      </c>
    </row>
    <row r="946">
      <c r="A946" s="20" t="n"/>
      <c r="B946" s="9" t="n"/>
      <c r="C946" s="21" t="n"/>
      <c r="D946" s="9" t="n"/>
      <c r="E946" s="9" t="n"/>
      <c r="F946" s="13">
        <f>IF(A946="","",YEAR(A946))</f>
        <v/>
      </c>
      <c r="G946" s="13">
        <f>IF(B946="","",IF(D946&lt;&gt;"",D946,IFERROR(INDEX(Contractors!$F$5:$F$204,MATCH(B946,Contractors!$A$5:$A$204,0)),"")))</f>
        <v/>
      </c>
    </row>
    <row r="947">
      <c r="A947" s="20" t="n"/>
      <c r="B947" s="9" t="n"/>
      <c r="C947" s="21" t="n"/>
      <c r="D947" s="9" t="n"/>
      <c r="E947" s="9" t="n"/>
      <c r="F947" s="13">
        <f>IF(A947="","",YEAR(A947))</f>
        <v/>
      </c>
      <c r="G947" s="13">
        <f>IF(B947="","",IF(D947&lt;&gt;"",D947,IFERROR(INDEX(Contractors!$F$5:$F$204,MATCH(B947,Contractors!$A$5:$A$204,0)),"")))</f>
        <v/>
      </c>
    </row>
    <row r="948">
      <c r="A948" s="20" t="n"/>
      <c r="B948" s="9" t="n"/>
      <c r="C948" s="21" t="n"/>
      <c r="D948" s="9" t="n"/>
      <c r="E948" s="9" t="n"/>
      <c r="F948" s="13">
        <f>IF(A948="","",YEAR(A948))</f>
        <v/>
      </c>
      <c r="G948" s="13">
        <f>IF(B948="","",IF(D948&lt;&gt;"",D948,IFERROR(INDEX(Contractors!$F$5:$F$204,MATCH(B948,Contractors!$A$5:$A$204,0)),"")))</f>
        <v/>
      </c>
    </row>
    <row r="949">
      <c r="A949" s="20" t="n"/>
      <c r="B949" s="9" t="n"/>
      <c r="C949" s="21" t="n"/>
      <c r="D949" s="9" t="n"/>
      <c r="E949" s="9" t="n"/>
      <c r="F949" s="13">
        <f>IF(A949="","",YEAR(A949))</f>
        <v/>
      </c>
      <c r="G949" s="13">
        <f>IF(B949="","",IF(D949&lt;&gt;"",D949,IFERROR(INDEX(Contractors!$F$5:$F$204,MATCH(B949,Contractors!$A$5:$A$204,0)),"")))</f>
        <v/>
      </c>
    </row>
    <row r="950">
      <c r="A950" s="20" t="n"/>
      <c r="B950" s="9" t="n"/>
      <c r="C950" s="21" t="n"/>
      <c r="D950" s="9" t="n"/>
      <c r="E950" s="9" t="n"/>
      <c r="F950" s="13">
        <f>IF(A950="","",YEAR(A950))</f>
        <v/>
      </c>
      <c r="G950" s="13">
        <f>IF(B950="","",IF(D950&lt;&gt;"",D950,IFERROR(INDEX(Contractors!$F$5:$F$204,MATCH(B950,Contractors!$A$5:$A$204,0)),"")))</f>
        <v/>
      </c>
    </row>
    <row r="951">
      <c r="A951" s="20" t="n"/>
      <c r="B951" s="9" t="n"/>
      <c r="C951" s="21" t="n"/>
      <c r="D951" s="9" t="n"/>
      <c r="E951" s="9" t="n"/>
      <c r="F951" s="13">
        <f>IF(A951="","",YEAR(A951))</f>
        <v/>
      </c>
      <c r="G951" s="13">
        <f>IF(B951="","",IF(D951&lt;&gt;"",D951,IFERROR(INDEX(Contractors!$F$5:$F$204,MATCH(B951,Contractors!$A$5:$A$204,0)),"")))</f>
        <v/>
      </c>
    </row>
    <row r="952">
      <c r="A952" s="20" t="n"/>
      <c r="B952" s="9" t="n"/>
      <c r="C952" s="21" t="n"/>
      <c r="D952" s="9" t="n"/>
      <c r="E952" s="9" t="n"/>
      <c r="F952" s="13">
        <f>IF(A952="","",YEAR(A952))</f>
        <v/>
      </c>
      <c r="G952" s="13">
        <f>IF(B952="","",IF(D952&lt;&gt;"",D952,IFERROR(INDEX(Contractors!$F$5:$F$204,MATCH(B952,Contractors!$A$5:$A$204,0)),"")))</f>
        <v/>
      </c>
    </row>
    <row r="953">
      <c r="A953" s="20" t="n"/>
      <c r="B953" s="9" t="n"/>
      <c r="C953" s="21" t="n"/>
      <c r="D953" s="9" t="n"/>
      <c r="E953" s="9" t="n"/>
      <c r="F953" s="13">
        <f>IF(A953="","",YEAR(A953))</f>
        <v/>
      </c>
      <c r="G953" s="13">
        <f>IF(B953="","",IF(D953&lt;&gt;"",D953,IFERROR(INDEX(Contractors!$F$5:$F$204,MATCH(B953,Contractors!$A$5:$A$204,0)),"")))</f>
        <v/>
      </c>
    </row>
    <row r="954">
      <c r="A954" s="20" t="n"/>
      <c r="B954" s="9" t="n"/>
      <c r="C954" s="21" t="n"/>
      <c r="D954" s="9" t="n"/>
      <c r="E954" s="9" t="n"/>
      <c r="F954" s="13">
        <f>IF(A954="","",YEAR(A954))</f>
        <v/>
      </c>
      <c r="G954" s="13">
        <f>IF(B954="","",IF(D954&lt;&gt;"",D954,IFERROR(INDEX(Contractors!$F$5:$F$204,MATCH(B954,Contractors!$A$5:$A$204,0)),"")))</f>
        <v/>
      </c>
    </row>
    <row r="955">
      <c r="A955" s="20" t="n"/>
      <c r="B955" s="9" t="n"/>
      <c r="C955" s="21" t="n"/>
      <c r="D955" s="9" t="n"/>
      <c r="E955" s="9" t="n"/>
      <c r="F955" s="13">
        <f>IF(A955="","",YEAR(A955))</f>
        <v/>
      </c>
      <c r="G955" s="13">
        <f>IF(B955="","",IF(D955&lt;&gt;"",D955,IFERROR(INDEX(Contractors!$F$5:$F$204,MATCH(B955,Contractors!$A$5:$A$204,0)),"")))</f>
        <v/>
      </c>
    </row>
    <row r="956">
      <c r="A956" s="20" t="n"/>
      <c r="B956" s="9" t="n"/>
      <c r="C956" s="21" t="n"/>
      <c r="D956" s="9" t="n"/>
      <c r="E956" s="9" t="n"/>
      <c r="F956" s="13">
        <f>IF(A956="","",YEAR(A956))</f>
        <v/>
      </c>
      <c r="G956" s="13">
        <f>IF(B956="","",IF(D956&lt;&gt;"",D956,IFERROR(INDEX(Contractors!$F$5:$F$204,MATCH(B956,Contractors!$A$5:$A$204,0)),"")))</f>
        <v/>
      </c>
    </row>
    <row r="957">
      <c r="A957" s="20" t="n"/>
      <c r="B957" s="9" t="n"/>
      <c r="C957" s="21" t="n"/>
      <c r="D957" s="9" t="n"/>
      <c r="E957" s="9" t="n"/>
      <c r="F957" s="13">
        <f>IF(A957="","",YEAR(A957))</f>
        <v/>
      </c>
      <c r="G957" s="13">
        <f>IF(B957="","",IF(D957&lt;&gt;"",D957,IFERROR(INDEX(Contractors!$F$5:$F$204,MATCH(B957,Contractors!$A$5:$A$204,0)),"")))</f>
        <v/>
      </c>
    </row>
    <row r="958">
      <c r="A958" s="20" t="n"/>
      <c r="B958" s="9" t="n"/>
      <c r="C958" s="21" t="n"/>
      <c r="D958" s="9" t="n"/>
      <c r="E958" s="9" t="n"/>
      <c r="F958" s="13">
        <f>IF(A958="","",YEAR(A958))</f>
        <v/>
      </c>
      <c r="G958" s="13">
        <f>IF(B958="","",IF(D958&lt;&gt;"",D958,IFERROR(INDEX(Contractors!$F$5:$F$204,MATCH(B958,Contractors!$A$5:$A$204,0)),"")))</f>
        <v/>
      </c>
    </row>
    <row r="959">
      <c r="A959" s="20" t="n"/>
      <c r="B959" s="9" t="n"/>
      <c r="C959" s="21" t="n"/>
      <c r="D959" s="9" t="n"/>
      <c r="E959" s="9" t="n"/>
      <c r="F959" s="13">
        <f>IF(A959="","",YEAR(A959))</f>
        <v/>
      </c>
      <c r="G959" s="13">
        <f>IF(B959="","",IF(D959&lt;&gt;"",D959,IFERROR(INDEX(Contractors!$F$5:$F$204,MATCH(B959,Contractors!$A$5:$A$204,0)),"")))</f>
        <v/>
      </c>
    </row>
    <row r="960">
      <c r="A960" s="20" t="n"/>
      <c r="B960" s="9" t="n"/>
      <c r="C960" s="21" t="n"/>
      <c r="D960" s="9" t="n"/>
      <c r="E960" s="9" t="n"/>
      <c r="F960" s="13">
        <f>IF(A960="","",YEAR(A960))</f>
        <v/>
      </c>
      <c r="G960" s="13">
        <f>IF(B960="","",IF(D960&lt;&gt;"",D960,IFERROR(INDEX(Contractors!$F$5:$F$204,MATCH(B960,Contractors!$A$5:$A$204,0)),"")))</f>
        <v/>
      </c>
    </row>
    <row r="961">
      <c r="A961" s="20" t="n"/>
      <c r="B961" s="9" t="n"/>
      <c r="C961" s="21" t="n"/>
      <c r="D961" s="9" t="n"/>
      <c r="E961" s="9" t="n"/>
      <c r="F961" s="13">
        <f>IF(A961="","",YEAR(A961))</f>
        <v/>
      </c>
      <c r="G961" s="13">
        <f>IF(B961="","",IF(D961&lt;&gt;"",D961,IFERROR(INDEX(Contractors!$F$5:$F$204,MATCH(B961,Contractors!$A$5:$A$204,0)),"")))</f>
        <v/>
      </c>
    </row>
    <row r="962">
      <c r="A962" s="20" t="n"/>
      <c r="B962" s="9" t="n"/>
      <c r="C962" s="21" t="n"/>
      <c r="D962" s="9" t="n"/>
      <c r="E962" s="9" t="n"/>
      <c r="F962" s="13">
        <f>IF(A962="","",YEAR(A962))</f>
        <v/>
      </c>
      <c r="G962" s="13">
        <f>IF(B962="","",IF(D962&lt;&gt;"",D962,IFERROR(INDEX(Contractors!$F$5:$F$204,MATCH(B962,Contractors!$A$5:$A$204,0)),"")))</f>
        <v/>
      </c>
    </row>
    <row r="963">
      <c r="A963" s="20" t="n"/>
      <c r="B963" s="9" t="n"/>
      <c r="C963" s="21" t="n"/>
      <c r="D963" s="9" t="n"/>
      <c r="E963" s="9" t="n"/>
      <c r="F963" s="13">
        <f>IF(A963="","",YEAR(A963))</f>
        <v/>
      </c>
      <c r="G963" s="13">
        <f>IF(B963="","",IF(D963&lt;&gt;"",D963,IFERROR(INDEX(Contractors!$F$5:$F$204,MATCH(B963,Contractors!$A$5:$A$204,0)),"")))</f>
        <v/>
      </c>
    </row>
    <row r="964">
      <c r="A964" s="20" t="n"/>
      <c r="B964" s="9" t="n"/>
      <c r="C964" s="21" t="n"/>
      <c r="D964" s="9" t="n"/>
      <c r="E964" s="9" t="n"/>
      <c r="F964" s="13">
        <f>IF(A964="","",YEAR(A964))</f>
        <v/>
      </c>
      <c r="G964" s="13">
        <f>IF(B964="","",IF(D964&lt;&gt;"",D964,IFERROR(INDEX(Contractors!$F$5:$F$204,MATCH(B964,Contractors!$A$5:$A$204,0)),"")))</f>
        <v/>
      </c>
    </row>
    <row r="965">
      <c r="A965" s="20" t="n"/>
      <c r="B965" s="9" t="n"/>
      <c r="C965" s="21" t="n"/>
      <c r="D965" s="9" t="n"/>
      <c r="E965" s="9" t="n"/>
      <c r="F965" s="13">
        <f>IF(A965="","",YEAR(A965))</f>
        <v/>
      </c>
      <c r="G965" s="13">
        <f>IF(B965="","",IF(D965&lt;&gt;"",D965,IFERROR(INDEX(Contractors!$F$5:$F$204,MATCH(B965,Contractors!$A$5:$A$204,0)),"")))</f>
        <v/>
      </c>
    </row>
    <row r="966">
      <c r="A966" s="20" t="n"/>
      <c r="B966" s="9" t="n"/>
      <c r="C966" s="21" t="n"/>
      <c r="D966" s="9" t="n"/>
      <c r="E966" s="9" t="n"/>
      <c r="F966" s="13">
        <f>IF(A966="","",YEAR(A966))</f>
        <v/>
      </c>
      <c r="G966" s="13">
        <f>IF(B966="","",IF(D966&lt;&gt;"",D966,IFERROR(INDEX(Contractors!$F$5:$F$204,MATCH(B966,Contractors!$A$5:$A$204,0)),"")))</f>
        <v/>
      </c>
    </row>
    <row r="967">
      <c r="A967" s="20" t="n"/>
      <c r="B967" s="9" t="n"/>
      <c r="C967" s="21" t="n"/>
      <c r="D967" s="9" t="n"/>
      <c r="E967" s="9" t="n"/>
      <c r="F967" s="13">
        <f>IF(A967="","",YEAR(A967))</f>
        <v/>
      </c>
      <c r="G967" s="13">
        <f>IF(B967="","",IF(D967&lt;&gt;"",D967,IFERROR(INDEX(Contractors!$F$5:$F$204,MATCH(B967,Contractors!$A$5:$A$204,0)),"")))</f>
        <v/>
      </c>
    </row>
    <row r="968">
      <c r="A968" s="20" t="n"/>
      <c r="B968" s="9" t="n"/>
      <c r="C968" s="21" t="n"/>
      <c r="D968" s="9" t="n"/>
      <c r="E968" s="9" t="n"/>
      <c r="F968" s="13">
        <f>IF(A968="","",YEAR(A968))</f>
        <v/>
      </c>
      <c r="G968" s="13">
        <f>IF(B968="","",IF(D968&lt;&gt;"",D968,IFERROR(INDEX(Contractors!$F$5:$F$204,MATCH(B968,Contractors!$A$5:$A$204,0)),"")))</f>
        <v/>
      </c>
    </row>
    <row r="969">
      <c r="A969" s="20" t="n"/>
      <c r="B969" s="9" t="n"/>
      <c r="C969" s="21" t="n"/>
      <c r="D969" s="9" t="n"/>
      <c r="E969" s="9" t="n"/>
      <c r="F969" s="13">
        <f>IF(A969="","",YEAR(A969))</f>
        <v/>
      </c>
      <c r="G969" s="13">
        <f>IF(B969="","",IF(D969&lt;&gt;"",D969,IFERROR(INDEX(Contractors!$F$5:$F$204,MATCH(B969,Contractors!$A$5:$A$204,0)),"")))</f>
        <v/>
      </c>
    </row>
    <row r="970">
      <c r="A970" s="20" t="n"/>
      <c r="B970" s="9" t="n"/>
      <c r="C970" s="21" t="n"/>
      <c r="D970" s="9" t="n"/>
      <c r="E970" s="9" t="n"/>
      <c r="F970" s="13">
        <f>IF(A970="","",YEAR(A970))</f>
        <v/>
      </c>
      <c r="G970" s="13">
        <f>IF(B970="","",IF(D970&lt;&gt;"",D970,IFERROR(INDEX(Contractors!$F$5:$F$204,MATCH(B970,Contractors!$A$5:$A$204,0)),"")))</f>
        <v/>
      </c>
    </row>
    <row r="971">
      <c r="A971" s="20" t="n"/>
      <c r="B971" s="9" t="n"/>
      <c r="C971" s="21" t="n"/>
      <c r="D971" s="9" t="n"/>
      <c r="E971" s="9" t="n"/>
      <c r="F971" s="13">
        <f>IF(A971="","",YEAR(A971))</f>
        <v/>
      </c>
      <c r="G971" s="13">
        <f>IF(B971="","",IF(D971&lt;&gt;"",D971,IFERROR(INDEX(Contractors!$F$5:$F$204,MATCH(B971,Contractors!$A$5:$A$204,0)),"")))</f>
        <v/>
      </c>
    </row>
    <row r="972">
      <c r="A972" s="20" t="n"/>
      <c r="B972" s="9" t="n"/>
      <c r="C972" s="21" t="n"/>
      <c r="D972" s="9" t="n"/>
      <c r="E972" s="9" t="n"/>
      <c r="F972" s="13">
        <f>IF(A972="","",YEAR(A972))</f>
        <v/>
      </c>
      <c r="G972" s="13">
        <f>IF(B972="","",IF(D972&lt;&gt;"",D972,IFERROR(INDEX(Contractors!$F$5:$F$204,MATCH(B972,Contractors!$A$5:$A$204,0)),"")))</f>
        <v/>
      </c>
    </row>
    <row r="973">
      <c r="A973" s="20" t="n"/>
      <c r="B973" s="9" t="n"/>
      <c r="C973" s="21" t="n"/>
      <c r="D973" s="9" t="n"/>
      <c r="E973" s="9" t="n"/>
      <c r="F973" s="13">
        <f>IF(A973="","",YEAR(A973))</f>
        <v/>
      </c>
      <c r="G973" s="13">
        <f>IF(B973="","",IF(D973&lt;&gt;"",D973,IFERROR(INDEX(Contractors!$F$5:$F$204,MATCH(B973,Contractors!$A$5:$A$204,0)),"")))</f>
        <v/>
      </c>
    </row>
    <row r="974">
      <c r="A974" s="20" t="n"/>
      <c r="B974" s="9" t="n"/>
      <c r="C974" s="21" t="n"/>
      <c r="D974" s="9" t="n"/>
      <c r="E974" s="9" t="n"/>
      <c r="F974" s="13">
        <f>IF(A974="","",YEAR(A974))</f>
        <v/>
      </c>
      <c r="G974" s="13">
        <f>IF(B974="","",IF(D974&lt;&gt;"",D974,IFERROR(INDEX(Contractors!$F$5:$F$204,MATCH(B974,Contractors!$A$5:$A$204,0)),"")))</f>
        <v/>
      </c>
    </row>
    <row r="975">
      <c r="A975" s="20" t="n"/>
      <c r="B975" s="9" t="n"/>
      <c r="C975" s="21" t="n"/>
      <c r="D975" s="9" t="n"/>
      <c r="E975" s="9" t="n"/>
      <c r="F975" s="13">
        <f>IF(A975="","",YEAR(A975))</f>
        <v/>
      </c>
      <c r="G975" s="13">
        <f>IF(B975="","",IF(D975&lt;&gt;"",D975,IFERROR(INDEX(Contractors!$F$5:$F$204,MATCH(B975,Contractors!$A$5:$A$204,0)),"")))</f>
        <v/>
      </c>
    </row>
    <row r="976">
      <c r="A976" s="20" t="n"/>
      <c r="B976" s="9" t="n"/>
      <c r="C976" s="21" t="n"/>
      <c r="D976" s="9" t="n"/>
      <c r="E976" s="9" t="n"/>
      <c r="F976" s="13">
        <f>IF(A976="","",YEAR(A976))</f>
        <v/>
      </c>
      <c r="G976" s="13">
        <f>IF(B976="","",IF(D976&lt;&gt;"",D976,IFERROR(INDEX(Contractors!$F$5:$F$204,MATCH(B976,Contractors!$A$5:$A$204,0)),"")))</f>
        <v/>
      </c>
    </row>
    <row r="977">
      <c r="A977" s="20" t="n"/>
      <c r="B977" s="9" t="n"/>
      <c r="C977" s="21" t="n"/>
      <c r="D977" s="9" t="n"/>
      <c r="E977" s="9" t="n"/>
      <c r="F977" s="13">
        <f>IF(A977="","",YEAR(A977))</f>
        <v/>
      </c>
      <c r="G977" s="13">
        <f>IF(B977="","",IF(D977&lt;&gt;"",D977,IFERROR(INDEX(Contractors!$F$5:$F$204,MATCH(B977,Contractors!$A$5:$A$204,0)),"")))</f>
        <v/>
      </c>
    </row>
    <row r="978">
      <c r="A978" s="20" t="n"/>
      <c r="B978" s="9" t="n"/>
      <c r="C978" s="21" t="n"/>
      <c r="D978" s="9" t="n"/>
      <c r="E978" s="9" t="n"/>
      <c r="F978" s="13">
        <f>IF(A978="","",YEAR(A978))</f>
        <v/>
      </c>
      <c r="G978" s="13">
        <f>IF(B978="","",IF(D978&lt;&gt;"",D978,IFERROR(INDEX(Contractors!$F$5:$F$204,MATCH(B978,Contractors!$A$5:$A$204,0)),"")))</f>
        <v/>
      </c>
    </row>
    <row r="979">
      <c r="A979" s="20" t="n"/>
      <c r="B979" s="9" t="n"/>
      <c r="C979" s="21" t="n"/>
      <c r="D979" s="9" t="n"/>
      <c r="E979" s="9" t="n"/>
      <c r="F979" s="13">
        <f>IF(A979="","",YEAR(A979))</f>
        <v/>
      </c>
      <c r="G979" s="13">
        <f>IF(B979="","",IF(D979&lt;&gt;"",D979,IFERROR(INDEX(Contractors!$F$5:$F$204,MATCH(B979,Contractors!$A$5:$A$204,0)),"")))</f>
        <v/>
      </c>
    </row>
    <row r="980">
      <c r="A980" s="20" t="n"/>
      <c r="B980" s="9" t="n"/>
      <c r="C980" s="21" t="n"/>
      <c r="D980" s="9" t="n"/>
      <c r="E980" s="9" t="n"/>
      <c r="F980" s="13">
        <f>IF(A980="","",YEAR(A980))</f>
        <v/>
      </c>
      <c r="G980" s="13">
        <f>IF(B980="","",IF(D980&lt;&gt;"",D980,IFERROR(INDEX(Contractors!$F$5:$F$204,MATCH(B980,Contractors!$A$5:$A$204,0)),"")))</f>
        <v/>
      </c>
    </row>
    <row r="981">
      <c r="A981" s="20" t="n"/>
      <c r="B981" s="9" t="n"/>
      <c r="C981" s="21" t="n"/>
      <c r="D981" s="9" t="n"/>
      <c r="E981" s="9" t="n"/>
      <c r="F981" s="13">
        <f>IF(A981="","",YEAR(A981))</f>
        <v/>
      </c>
      <c r="G981" s="13">
        <f>IF(B981="","",IF(D981&lt;&gt;"",D981,IFERROR(INDEX(Contractors!$F$5:$F$204,MATCH(B981,Contractors!$A$5:$A$204,0)),"")))</f>
        <v/>
      </c>
    </row>
    <row r="982">
      <c r="A982" s="20" t="n"/>
      <c r="B982" s="9" t="n"/>
      <c r="C982" s="21" t="n"/>
      <c r="D982" s="9" t="n"/>
      <c r="E982" s="9" t="n"/>
      <c r="F982" s="13">
        <f>IF(A982="","",YEAR(A982))</f>
        <v/>
      </c>
      <c r="G982" s="13">
        <f>IF(B982="","",IF(D982&lt;&gt;"",D982,IFERROR(INDEX(Contractors!$F$5:$F$204,MATCH(B982,Contractors!$A$5:$A$204,0)),"")))</f>
        <v/>
      </c>
    </row>
    <row r="983">
      <c r="A983" s="20" t="n"/>
      <c r="B983" s="9" t="n"/>
      <c r="C983" s="21" t="n"/>
      <c r="D983" s="9" t="n"/>
      <c r="E983" s="9" t="n"/>
      <c r="F983" s="13">
        <f>IF(A983="","",YEAR(A983))</f>
        <v/>
      </c>
      <c r="G983" s="13">
        <f>IF(B983="","",IF(D983&lt;&gt;"",D983,IFERROR(INDEX(Contractors!$F$5:$F$204,MATCH(B983,Contractors!$A$5:$A$204,0)),"")))</f>
        <v/>
      </c>
    </row>
    <row r="984">
      <c r="A984" s="20" t="n"/>
      <c r="B984" s="9" t="n"/>
      <c r="C984" s="21" t="n"/>
      <c r="D984" s="9" t="n"/>
      <c r="E984" s="9" t="n"/>
      <c r="F984" s="13">
        <f>IF(A984="","",YEAR(A984))</f>
        <v/>
      </c>
      <c r="G984" s="13">
        <f>IF(B984="","",IF(D984&lt;&gt;"",D984,IFERROR(INDEX(Contractors!$F$5:$F$204,MATCH(B984,Contractors!$A$5:$A$204,0)),"")))</f>
        <v/>
      </c>
    </row>
    <row r="985">
      <c r="A985" s="20" t="n"/>
      <c r="B985" s="9" t="n"/>
      <c r="C985" s="21" t="n"/>
      <c r="D985" s="9" t="n"/>
      <c r="E985" s="9" t="n"/>
      <c r="F985" s="13">
        <f>IF(A985="","",YEAR(A985))</f>
        <v/>
      </c>
      <c r="G985" s="13">
        <f>IF(B985="","",IF(D985&lt;&gt;"",D985,IFERROR(INDEX(Contractors!$F$5:$F$204,MATCH(B985,Contractors!$A$5:$A$204,0)),"")))</f>
        <v/>
      </c>
    </row>
    <row r="986">
      <c r="A986" s="20" t="n"/>
      <c r="B986" s="9" t="n"/>
      <c r="C986" s="21" t="n"/>
      <c r="D986" s="9" t="n"/>
      <c r="E986" s="9" t="n"/>
      <c r="F986" s="13">
        <f>IF(A986="","",YEAR(A986))</f>
        <v/>
      </c>
      <c r="G986" s="13">
        <f>IF(B986="","",IF(D986&lt;&gt;"",D986,IFERROR(INDEX(Contractors!$F$5:$F$204,MATCH(B986,Contractors!$A$5:$A$204,0)),"")))</f>
        <v/>
      </c>
    </row>
    <row r="987">
      <c r="A987" s="20" t="n"/>
      <c r="B987" s="9" t="n"/>
      <c r="C987" s="21" t="n"/>
      <c r="D987" s="9" t="n"/>
      <c r="E987" s="9" t="n"/>
      <c r="F987" s="13">
        <f>IF(A987="","",YEAR(A987))</f>
        <v/>
      </c>
      <c r="G987" s="13">
        <f>IF(B987="","",IF(D987&lt;&gt;"",D987,IFERROR(INDEX(Contractors!$F$5:$F$204,MATCH(B987,Contractors!$A$5:$A$204,0)),"")))</f>
        <v/>
      </c>
    </row>
    <row r="988">
      <c r="A988" s="20" t="n"/>
      <c r="B988" s="9" t="n"/>
      <c r="C988" s="21" t="n"/>
      <c r="D988" s="9" t="n"/>
      <c r="E988" s="9" t="n"/>
      <c r="F988" s="13">
        <f>IF(A988="","",YEAR(A988))</f>
        <v/>
      </c>
      <c r="G988" s="13">
        <f>IF(B988="","",IF(D988&lt;&gt;"",D988,IFERROR(INDEX(Contractors!$F$5:$F$204,MATCH(B988,Contractors!$A$5:$A$204,0)),"")))</f>
        <v/>
      </c>
    </row>
    <row r="989">
      <c r="A989" s="20" t="n"/>
      <c r="B989" s="9" t="n"/>
      <c r="C989" s="21" t="n"/>
      <c r="D989" s="9" t="n"/>
      <c r="E989" s="9" t="n"/>
      <c r="F989" s="13">
        <f>IF(A989="","",YEAR(A989))</f>
        <v/>
      </c>
      <c r="G989" s="13">
        <f>IF(B989="","",IF(D989&lt;&gt;"",D989,IFERROR(INDEX(Contractors!$F$5:$F$204,MATCH(B989,Contractors!$A$5:$A$204,0)),"")))</f>
        <v/>
      </c>
    </row>
    <row r="990">
      <c r="A990" s="20" t="n"/>
      <c r="B990" s="9" t="n"/>
      <c r="C990" s="21" t="n"/>
      <c r="D990" s="9" t="n"/>
      <c r="E990" s="9" t="n"/>
      <c r="F990" s="13">
        <f>IF(A990="","",YEAR(A990))</f>
        <v/>
      </c>
      <c r="G990" s="13">
        <f>IF(B990="","",IF(D990&lt;&gt;"",D990,IFERROR(INDEX(Contractors!$F$5:$F$204,MATCH(B990,Contractors!$A$5:$A$204,0)),"")))</f>
        <v/>
      </c>
    </row>
    <row r="991">
      <c r="A991" s="20" t="n"/>
      <c r="B991" s="9" t="n"/>
      <c r="C991" s="21" t="n"/>
      <c r="D991" s="9" t="n"/>
      <c r="E991" s="9" t="n"/>
      <c r="F991" s="13">
        <f>IF(A991="","",YEAR(A991))</f>
        <v/>
      </c>
      <c r="G991" s="13">
        <f>IF(B991="","",IF(D991&lt;&gt;"",D991,IFERROR(INDEX(Contractors!$F$5:$F$204,MATCH(B991,Contractors!$A$5:$A$204,0)),"")))</f>
        <v/>
      </c>
    </row>
    <row r="992">
      <c r="A992" s="20" t="n"/>
      <c r="B992" s="9" t="n"/>
      <c r="C992" s="21" t="n"/>
      <c r="D992" s="9" t="n"/>
      <c r="E992" s="9" t="n"/>
      <c r="F992" s="13">
        <f>IF(A992="","",YEAR(A992))</f>
        <v/>
      </c>
      <c r="G992" s="13">
        <f>IF(B992="","",IF(D992&lt;&gt;"",D992,IFERROR(INDEX(Contractors!$F$5:$F$204,MATCH(B992,Contractors!$A$5:$A$204,0)),"")))</f>
        <v/>
      </c>
    </row>
    <row r="993">
      <c r="A993" s="20" t="n"/>
      <c r="B993" s="9" t="n"/>
      <c r="C993" s="21" t="n"/>
      <c r="D993" s="9" t="n"/>
      <c r="E993" s="9" t="n"/>
      <c r="F993" s="13">
        <f>IF(A993="","",YEAR(A993))</f>
        <v/>
      </c>
      <c r="G993" s="13">
        <f>IF(B993="","",IF(D993&lt;&gt;"",D993,IFERROR(INDEX(Contractors!$F$5:$F$204,MATCH(B993,Contractors!$A$5:$A$204,0)),"")))</f>
        <v/>
      </c>
    </row>
    <row r="994">
      <c r="A994" s="20" t="n"/>
      <c r="B994" s="9" t="n"/>
      <c r="C994" s="21" t="n"/>
      <c r="D994" s="9" t="n"/>
      <c r="E994" s="9" t="n"/>
      <c r="F994" s="13">
        <f>IF(A994="","",YEAR(A994))</f>
        <v/>
      </c>
      <c r="G994" s="13">
        <f>IF(B994="","",IF(D994&lt;&gt;"",D994,IFERROR(INDEX(Contractors!$F$5:$F$204,MATCH(B994,Contractors!$A$5:$A$204,0)),"")))</f>
        <v/>
      </c>
    </row>
    <row r="995">
      <c r="A995" s="20" t="n"/>
      <c r="B995" s="9" t="n"/>
      <c r="C995" s="21" t="n"/>
      <c r="D995" s="9" t="n"/>
      <c r="E995" s="9" t="n"/>
      <c r="F995" s="13">
        <f>IF(A995="","",YEAR(A995))</f>
        <v/>
      </c>
      <c r="G995" s="13">
        <f>IF(B995="","",IF(D995&lt;&gt;"",D995,IFERROR(INDEX(Contractors!$F$5:$F$204,MATCH(B995,Contractors!$A$5:$A$204,0)),"")))</f>
        <v/>
      </c>
    </row>
    <row r="996">
      <c r="A996" s="20" t="n"/>
      <c r="B996" s="9" t="n"/>
      <c r="C996" s="21" t="n"/>
      <c r="D996" s="9" t="n"/>
      <c r="E996" s="9" t="n"/>
      <c r="F996" s="13">
        <f>IF(A996="","",YEAR(A996))</f>
        <v/>
      </c>
      <c r="G996" s="13">
        <f>IF(B996="","",IF(D996&lt;&gt;"",D996,IFERROR(INDEX(Contractors!$F$5:$F$204,MATCH(B996,Contractors!$A$5:$A$204,0)),"")))</f>
        <v/>
      </c>
    </row>
    <row r="997">
      <c r="A997" s="20" t="n"/>
      <c r="B997" s="9" t="n"/>
      <c r="C997" s="21" t="n"/>
      <c r="D997" s="9" t="n"/>
      <c r="E997" s="9" t="n"/>
      <c r="F997" s="13">
        <f>IF(A997="","",YEAR(A997))</f>
        <v/>
      </c>
      <c r="G997" s="13">
        <f>IF(B997="","",IF(D997&lt;&gt;"",D997,IFERROR(INDEX(Contractors!$F$5:$F$204,MATCH(B997,Contractors!$A$5:$A$204,0)),"")))</f>
        <v/>
      </c>
    </row>
    <row r="998">
      <c r="A998" s="20" t="n"/>
      <c r="B998" s="9" t="n"/>
      <c r="C998" s="21" t="n"/>
      <c r="D998" s="9" t="n"/>
      <c r="E998" s="9" t="n"/>
      <c r="F998" s="13">
        <f>IF(A998="","",YEAR(A998))</f>
        <v/>
      </c>
      <c r="G998" s="13">
        <f>IF(B998="","",IF(D998&lt;&gt;"",D998,IFERROR(INDEX(Contractors!$F$5:$F$204,MATCH(B998,Contractors!$A$5:$A$204,0)),"")))</f>
        <v/>
      </c>
    </row>
    <row r="999">
      <c r="A999" s="20" t="n"/>
      <c r="B999" s="9" t="n"/>
      <c r="C999" s="21" t="n"/>
      <c r="D999" s="9" t="n"/>
      <c r="E999" s="9" t="n"/>
      <c r="F999" s="13">
        <f>IF(A999="","",YEAR(A999))</f>
        <v/>
      </c>
      <c r="G999" s="13">
        <f>IF(B999="","",IF(D999&lt;&gt;"",D999,IFERROR(INDEX(Contractors!$F$5:$F$204,MATCH(B999,Contractors!$A$5:$A$204,0)),"")))</f>
        <v/>
      </c>
    </row>
    <row r="1000">
      <c r="A1000" s="20" t="n"/>
      <c r="B1000" s="9" t="n"/>
      <c r="C1000" s="21" t="n"/>
      <c r="D1000" s="9" t="n"/>
      <c r="E1000" s="9" t="n"/>
      <c r="F1000" s="13">
        <f>IF(A1000="","",YEAR(A1000))</f>
        <v/>
      </c>
      <c r="G1000" s="13">
        <f>IF(B1000="","",IF(D1000&lt;&gt;"",D1000,IFERROR(INDEX(Contractors!$F$5:$F$204,MATCH(B1000,Contractors!$A$5:$A$204,0)),"")))</f>
        <v/>
      </c>
    </row>
    <row r="1001">
      <c r="A1001" s="20" t="n"/>
      <c r="B1001" s="9" t="n"/>
      <c r="C1001" s="21" t="n"/>
      <c r="D1001" s="9" t="n"/>
      <c r="E1001" s="9" t="n"/>
      <c r="F1001" s="13">
        <f>IF(A1001="","",YEAR(A1001))</f>
        <v/>
      </c>
      <c r="G1001" s="13">
        <f>IF(B1001="","",IF(D1001&lt;&gt;"",D1001,IFERROR(INDEX(Contractors!$F$5:$F$204,MATCH(B1001,Contractors!$A$5:$A$204,0)),"")))</f>
        <v/>
      </c>
    </row>
    <row r="1002">
      <c r="A1002" s="20" t="n"/>
      <c r="B1002" s="9" t="n"/>
      <c r="C1002" s="21" t="n"/>
      <c r="D1002" s="9" t="n"/>
      <c r="E1002" s="9" t="n"/>
      <c r="F1002" s="13">
        <f>IF(A1002="","",YEAR(A1002))</f>
        <v/>
      </c>
      <c r="G1002" s="13">
        <f>IF(B1002="","",IF(D1002&lt;&gt;"",D1002,IFERROR(INDEX(Contractors!$F$5:$F$204,MATCH(B1002,Contractors!$A$5:$A$204,0)),"")))</f>
        <v/>
      </c>
    </row>
    <row r="1003">
      <c r="A1003" s="20" t="n"/>
      <c r="B1003" s="9" t="n"/>
      <c r="C1003" s="21" t="n"/>
      <c r="D1003" s="9" t="n"/>
      <c r="E1003" s="9" t="n"/>
      <c r="F1003" s="13">
        <f>IF(A1003="","",YEAR(A1003))</f>
        <v/>
      </c>
      <c r="G1003" s="13">
        <f>IF(B1003="","",IF(D1003&lt;&gt;"",D1003,IFERROR(INDEX(Contractors!$F$5:$F$204,MATCH(B1003,Contractors!$A$5:$A$204,0)),"")))</f>
        <v/>
      </c>
    </row>
    <row r="1004">
      <c r="A1004" s="20" t="n"/>
      <c r="B1004" s="9" t="n"/>
      <c r="C1004" s="21" t="n"/>
      <c r="D1004" s="9" t="n"/>
      <c r="E1004" s="9" t="n"/>
      <c r="F1004" s="13">
        <f>IF(A1004="","",YEAR(A1004))</f>
        <v/>
      </c>
      <c r="G1004" s="13">
        <f>IF(B1004="","",IF(D1004&lt;&gt;"",D1004,IFERROR(INDEX(Contractors!$F$5:$F$204,MATCH(B1004,Contractors!$A$5:$A$204,0)),"")))</f>
        <v/>
      </c>
    </row>
  </sheetData>
  <dataValidations count="4">
    <dataValidation sqref="B5:B1004" showDropDown="0" showInputMessage="0" showErrorMessage="1" allowBlank="1" error="Add the contractor on the Contractors sheet first." type="list">
      <formula1>=Contractors!$A$5:$A$204</formula1>
    </dataValidation>
    <dataValidation sqref="D5:D1004" showDropDown="0" showInputMessage="0" showErrorMessage="1" allowBlank="1" error="Please choose from the list." type="list">
      <formula1>"Bank/check/ACH/Zelle,Card/PayPal/Stripe (reported on 1099-K)"</formula1>
    </dataValidation>
    <dataValidation sqref="A5:A1004" showDropDown="0" showInputMessage="0" showErrorMessage="1" allowBlank="1" error="Enter a valid date." type="date" operator="between">
      <formula1>DATE(2000,1,1)</formula1>
      <formula2>DATE(2100,12,31)</formula2>
    </dataValidation>
    <dataValidation sqref="C5:C1004" showDropDown="0" showInputMessage="0" showErrorMessage="1" allowBlank="1" error="Enter the payment amount as a positive number." type="decimal" operator="greaterThanOrEqual">
      <formula1>0</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
  <sheetViews>
    <sheetView workbookViewId="0">
      <pane ySplit="4" topLeftCell="A5" activePane="bottomLeft" state="frozen"/>
      <selection pane="bottomLeft" activeCell="A1" sqref="A1"/>
    </sheetView>
  </sheetViews>
  <sheetFormatPr baseColWidth="8" defaultRowHeight="15"/>
  <cols>
    <col width="44" customWidth="1" min="1" max="1"/>
    <col width="26" customWidth="1" min="2" max="2"/>
    <col width="13" customWidth="1" min="3" max="3"/>
    <col width="40" customWidth="1" min="4" max="4"/>
    <col width="13" customWidth="1" min="5" max="5"/>
    <col width="90" customWidth="1" min="6" max="6"/>
  </cols>
  <sheetData>
    <row r="1">
      <c r="A1" s="1" t="inlineStr">
        <is>
          <t>Settings - federal 1099 thresholds and due dates</t>
        </is>
      </c>
    </row>
    <row r="2">
      <c r="A2" s="7" t="inlineStr">
        <is>
          <t>Values copied from RAHA's verified tax data (tax-constants-2026.json). Check the source links each year before filing. Blue values are inputs used by the formulas.</t>
        </is>
      </c>
    </row>
    <row r="4">
      <c r="A4" s="12" t="inlineStr">
        <is>
          <t>Setting</t>
        </is>
      </c>
      <c r="B4" s="12" t="inlineStr">
        <is>
          <t>Value</t>
        </is>
      </c>
      <c r="C4" s="12" t="inlineStr">
        <is>
          <t>Payment year</t>
        </is>
      </c>
      <c r="D4" s="12" t="inlineStr">
        <is>
          <t>Source</t>
        </is>
      </c>
      <c r="E4" s="12" t="inlineStr">
        <is>
          <t>Last verified</t>
        </is>
      </c>
      <c r="F4" s="12" t="inlineStr">
        <is>
          <t>Note</t>
        </is>
      </c>
    </row>
    <row r="5">
      <c r="A5" s="22" t="inlineStr">
        <is>
          <t>1099-NEC/MISC threshold - payments made in 2025</t>
        </is>
      </c>
      <c r="B5" s="23" t="n">
        <v>600</v>
      </c>
      <c r="C5" s="22" t="n">
        <v>2025</v>
      </c>
      <c r="D5" s="24" t="inlineStr">
        <is>
          <t>https://www.law.cornell.edu/uscode/text/26/6041</t>
        </is>
      </c>
      <c r="E5" s="25" t="n">
        <v>46288</v>
      </c>
      <c r="F5" s="22" t="inlineStr">
        <is>
          <t>Pre-OBBBA IRC 6041(a) '$600 or more' (Cornell amendment note: OBBBA sec. 70433(a) substituted '$2,000' for '$600', effective for payments after Dec. 31, 2025).</t>
        </is>
      </c>
    </row>
    <row r="6">
      <c r="A6" s="22" t="inlineStr">
        <is>
          <t>1099-NEC/MISC threshold - payments made in 2026</t>
        </is>
      </c>
      <c r="B6" s="23" t="n">
        <v>2000</v>
      </c>
      <c r="C6" s="22" t="n">
        <v>2026</v>
      </c>
      <c r="D6" s="24" t="inlineStr">
        <is>
          <t>https://www.law.cornell.edu/uscode/text/26/6041</t>
        </is>
      </c>
      <c r="E6" s="25" t="n">
        <v>46288</v>
      </c>
      <c r="F6" s="22" t="inlineStr">
        <is>
          <t>IRC 6041(a) as amended by OBBBA sec. 70433(a): '$2,000 or more in any calendar year', for payments made after Dec. 31, 2025; 6041A(a)(2) and backup-withholding 3406(b)(6) cross-reference it. Indexed for calendar years after 2026, rounded to nearest $100 (6041(h)). Confirmed in Rev. Proc. 2025-32 sec. 2.15, Instructions for Forms 1099-MISC/NEC (Rev. 12-2026) and Pub. 1099 (2026). EXCEPTIONS: royalties stay $10; gross proceeds to attorneys (1099-MISC box 10, IRC 6045(f)) stay $600; fish purchases for resale $600; direct sales $5,000.</t>
        </is>
      </c>
    </row>
    <row r="7">
      <c r="A7" s="22" t="inlineStr">
        <is>
          <t>Royalties threshold (1099-MISC)</t>
        </is>
      </c>
      <c r="B7" s="23" t="n">
        <v>10</v>
      </c>
      <c r="C7" s="22" t="inlineStr">
        <is>
          <t>2025 and 2026</t>
        </is>
      </c>
      <c r="D7" s="24" t="inlineStr">
        <is>
          <t>https://www.law.cornell.edu/uscode/text/26/6050N</t>
        </is>
      </c>
      <c r="E7" s="25" t="n">
        <v>46288</v>
      </c>
      <c r="F7" s="22" t="inlineStr">
        <is>
          <t>IRC 6050N(a): royalties aggregating $10 or more. Not changed by OBBBA; Instructions for 1099-MISC (Rev. 12-2026) still say 'At least $10 in royalties'.</t>
        </is>
      </c>
    </row>
    <row r="8">
      <c r="A8" s="22" t="inlineStr">
        <is>
          <t>Gross proceeds paid to attorneys (1099-MISC box 10) - info only, not used in formulas</t>
        </is>
      </c>
      <c r="B8" s="23" t="n">
        <v>600</v>
      </c>
      <c r="C8" s="22" t="n">
        <v>2026</v>
      </c>
      <c r="D8" s="24" t="inlineStr">
        <is>
          <t>https://www.irs.gov/pub/irs-pdf/i1099mec.pdf</t>
        </is>
      </c>
      <c r="E8" s="25" t="n">
        <v>46288</v>
      </c>
      <c r="F8" s="22" t="inlineStr">
        <is>
          <t>Extra key. Instructions for Forms 1099-MISC/NEC (Rev. 12-2026): gross proceeds paid to attorneys (box 10, IRC 6045(f)) reportable if they total $600 or more; attorneys' FEES go on 1099-NEC box 1a at the $2,000 threshold.</t>
        </is>
      </c>
    </row>
    <row r="9">
      <c r="A9" s="22" t="inlineStr">
        <is>
          <t>Form 1099-NEC due to recipient and IRS</t>
        </is>
      </c>
      <c r="B9" s="26" t="n">
        <v>46419</v>
      </c>
      <c r="C9" s="22" t="n">
        <v>2026</v>
      </c>
      <c r="D9" s="24" t="inlineStr">
        <is>
          <t>https://www.irs.gov/pub/irs-pdf/i1099mec.pdf</t>
        </is>
      </c>
      <c r="E9" s="25" t="n">
        <v>46288</v>
      </c>
      <c r="F9" s="22" t="inlineStr">
        <is>
          <t>Form 1099-NEC for 2026 payments: IRC 6071(c) Jan. 31 deadline for both recipient copy and IRS filing (paper or e-file). Jan. 31, 2027 is a Sunday, so the due date is Monday, Feb. 1, 2027 (Instructions: next business day rule; IRC 7503).</t>
        </is>
      </c>
    </row>
    <row r="10">
      <c r="A10" s="22" t="inlineStr">
        <is>
          <t>Form 1099-MISC due to recipient</t>
        </is>
      </c>
      <c r="B10" s="26" t="n">
        <v>46419</v>
      </c>
      <c r="C10" s="22" t="n">
        <v>2026</v>
      </c>
      <c r="D10" s="24" t="inlineStr">
        <is>
          <t>https://www.irs.gov/pub/irs-pdf/p1099.pdf</t>
        </is>
      </c>
      <c r="E10" s="25" t="n">
        <v>46288</v>
      </c>
      <c r="F10" s="22" t="inlineStr">
        <is>
          <t>Form 1099-MISC for 2026: furnish to recipient by Jan. 31 -&gt; Mon. Feb. 1, 2027. If amounts are in box 8 or 10, due Feb. 15; Feb. 15, 2027 is Washington's Birthday (DC legal holiday), so those are due Tue. Feb. 16, 2027 (computed per Pub. 1099 (2026) next-business-day rule).</t>
        </is>
      </c>
    </row>
    <row r="11">
      <c r="A11" s="22" t="inlineStr">
        <is>
          <t>Form 1099-MISC due to IRS - paper</t>
        </is>
      </c>
      <c r="B11" s="26" t="n">
        <v>46447</v>
      </c>
      <c r="C11" s="22" t="n">
        <v>2026</v>
      </c>
      <c r="D11" s="24" t="inlineStr">
        <is>
          <t>https://www.irs.gov/pub/irs-pdf/i1099mec.pdf</t>
        </is>
      </c>
      <c r="E11" s="25" t="n">
        <v>46288</v>
      </c>
      <c r="F11" s="22" t="inlineStr">
        <is>
          <t>Form 1099-MISC paper filing due Feb. 28; Feb. 28, 2027 is a Sunday -&gt; Mon. Mar. 1, 2027 (computed per Instructions next-business-day rule).</t>
        </is>
      </c>
    </row>
    <row r="12">
      <c r="A12" s="22" t="inlineStr">
        <is>
          <t>Form 1099-MISC due to IRS - e-file</t>
        </is>
      </c>
      <c r="B12" s="26" t="n">
        <v>46477</v>
      </c>
      <c r="C12" s="22" t="n">
        <v>2026</v>
      </c>
      <c r="D12" s="24" t="inlineStr">
        <is>
          <t>https://www.irs.gov/pub/irs-pdf/i1099mec.pdf</t>
        </is>
      </c>
      <c r="E12" s="25" t="n">
        <v>46288</v>
      </c>
      <c r="F12" s="22" t="inlineStr">
        <is>
          <t>Form 1099-MISC electronic filing due March 31; Mar. 31, 2027 is a Wednesday.</t>
        </is>
      </c>
    </row>
    <row r="13">
      <c r="A13" s="22" t="inlineStr">
        <is>
          <t>E-file required at this many information returns (all types combined)</t>
        </is>
      </c>
      <c r="B13" s="27" t="n">
        <v>10</v>
      </c>
      <c r="C13" s="22" t="n">
        <v>2026</v>
      </c>
      <c r="D13" s="24" t="inlineStr">
        <is>
          <t>https://www.irs.gov/pub/irs-pdf/p1099.pdf</t>
        </is>
      </c>
      <c r="E13" s="25" t="n">
        <v>46288</v>
      </c>
      <c r="F13" s="22" t="inlineStr">
        <is>
          <t>T.D. 9972: must e-file if filing 10 or more information returns in aggregate during the calendar year (all form types counted together, e.g., W-2s + 1099s). Pub. 1099 (2026) part F. IRIS replaces FIRE starting TY2026/filing season 2027.</t>
        </is>
      </c>
    </row>
    <row r="14">
      <c r="A14" s="22" t="inlineStr">
        <is>
          <t>Backup withholding rate</t>
        </is>
      </c>
      <c r="B14" s="28" t="n">
        <v>0.24</v>
      </c>
      <c r="C14" s="22" t="n">
        <v>2026</v>
      </c>
      <c r="D14" s="24" t="inlineStr">
        <is>
          <t>https://www.irs.gov/pub/irs-pdf/p1099.pdf</t>
        </is>
      </c>
      <c r="E14" s="25" t="n">
        <v>46288</v>
      </c>
      <c r="F14" s="22" t="inlineStr">
        <is>
          <t>Pub. 1099 (2026) and Pub. 15 (2026): backup withholding rate remains 24% (IRC 3406(a)(1) 'fourth lowest rate' under sec. 1; TCJA rates made permanent by OBBBA).</t>
        </is>
      </c>
    </row>
    <row r="15">
      <c r="A15" s="22" t="inlineStr">
        <is>
          <t>Payments to corporations - exceptions (reference text)</t>
        </is>
      </c>
      <c r="B15" s="29" t="inlineStr">
        <is>
          <t>Payments to corporations are generally exempt from 1099-MISC/NEC reporting, EXCEPT: (1) medical and health care payments (1099-MISC box 6), including to professional corporations; (2) attorneys' fees (1099-NEC box 1a) and gross proceeds paid to attorneys (1099-MISC box 10) - legal-services exemption does not apply to corporations; (3) cash payments for fish purchased for resale (box 11); (4) substitute payments in lieu of dividends/tax-exempt interest (box 8); (5) payments by a federal executive agency for services (1099-NEC).</t>
        </is>
      </c>
      <c r="C15" s="22" t="n">
        <v>2026</v>
      </c>
      <c r="D15" s="24" t="inlineStr">
        <is>
          <t>https://www.irs.gov/pub/irs-pdf/i1099mec.pdf</t>
        </is>
      </c>
      <c r="E15" s="25" t="n">
        <v>46288</v>
      </c>
      <c r="F15" s="22" t="inlineStr">
        <is>
          <t>Instructions for Forms 1099-MISC and 1099-NEC (Rev. 12-2026), 'Reportable payments to corporations' and 'Payments to corporations for legal services'. All items confirmed in the same instructions.</t>
        </is>
      </c>
    </row>
    <row r="17">
      <c r="A17" s="7" t="inlineStr">
        <is>
          <t>How the formulas use these rows: B5:C6 = threshold by payment year; B7 = royalties threshold; B9:B12 = due dates, which apply only when the year selected on the 1099 Readiness sheet equals C9. When IRS publishes new figures, add or update rows here and re-check the formulas.</t>
        </is>
      </c>
    </row>
    <row r="18">
      <c r="A18" s="30" t="inlineStr">
        <is>
          <t>Prepared by RAHA Financials - rahafinancials.com</t>
        </is>
      </c>
    </row>
  </sheetData>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2026-09-22T22:38:48Z</dcterms:created>
  <dcterms:modified xsi:type="dcterms:W3CDTF">2026-09-22T22:38:48Z</dcterms:modified>
</cp:coreProperties>
</file>